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 activeTab="1"/>
  </bookViews>
  <sheets>
    <sheet name="1кв" sheetId="33" r:id="rId1"/>
    <sheet name="2кв" sheetId="35" r:id="rId2"/>
  </sheets>
  <definedNames>
    <definedName name="_xlnm.Print_Area" localSheetId="0">'1кв'!$A$1:$E$48</definedName>
    <definedName name="_xlnm.Print_Area" localSheetId="1">'2кв'!$A$1:$E$49</definedName>
  </definedNames>
  <calcPr calcId="152511"/>
</workbook>
</file>

<file path=xl/calcChain.xml><?xml version="1.0" encoding="utf-8"?>
<calcChain xmlns="http://schemas.openxmlformats.org/spreadsheetml/2006/main">
  <c r="E26" i="35" l="1"/>
  <c r="B48" i="33"/>
  <c r="F22" i="35" l="1"/>
  <c r="F20" i="35" l="1"/>
  <c r="E23" i="35" s="1"/>
  <c r="E22" i="35" l="1"/>
  <c r="F22" i="33"/>
  <c r="B48" i="35" l="1"/>
  <c r="B49" i="35" s="1"/>
  <c r="F20" i="33" l="1"/>
  <c r="E22" i="33" s="1"/>
  <c r="E23" i="33" l="1"/>
  <c r="E25" i="33"/>
  <c r="B47" i="33" s="1"/>
</calcChain>
</file>

<file path=xl/sharedStrings.xml><?xml version="1.0" encoding="utf-8"?>
<sst xmlns="http://schemas.openxmlformats.org/spreadsheetml/2006/main" count="115" uniqueCount="59">
  <si>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</si>
  <si>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</si>
  <si>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</si>
  <si>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</si>
  <si>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</si>
  <si>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</si>
  <si>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</si>
  <si>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</si>
  <si>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</si>
  <si>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</si>
  <si>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</si>
  <si>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</si>
  <si>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</si>
  <si>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</si>
  <si>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</si>
  <si>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</si>
  <si>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</si>
  <si>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</si>
  <si>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</si>
  <si>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</si>
  <si>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</si>
  <si>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</si>
  <si>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t>постоянно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</si>
  <si>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</si>
  <si>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Стоимость материалов</t>
  </si>
  <si>
    <t>руб.</t>
  </si>
  <si>
    <t>Итого расходов: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</si>
  <si>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</si>
  <si>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</si>
  <si>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>в т.ч. Оплачено</t>
  </si>
  <si>
    <t xml:space="preserve">Итого остаток на конец квартала </t>
  </si>
  <si>
    <t>г. Россошь, ул. Алексеева, д. 1</t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</si>
  <si>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№1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 Алексеева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</si>
  <si>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№83  от   01.11.2016 г.</t>
    </r>
  </si>
  <si>
    <t xml:space="preserve">определена приложением № 9 к договору </t>
  </si>
  <si>
    <t>Расходы по содержанию и тек. ремонту</t>
  </si>
  <si>
    <t xml:space="preserve">Общехозяйственные расходы </t>
  </si>
  <si>
    <t>Остаток на начало  квартала</t>
  </si>
  <si>
    <t xml:space="preserve">Услуги по содержанию многоквартирного дома </t>
  </si>
  <si>
    <r>
      <t xml:space="preserve">именуемый в дальнейшем "Заказчик", в лице </t>
    </r>
    <r>
      <rPr>
        <b/>
        <u/>
        <sz val="11"/>
        <color theme="1"/>
        <rFont val="Times New Roman"/>
        <family val="1"/>
        <charset val="204"/>
      </rPr>
      <t>Барановой Ольги Владимировны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</si>
  <si>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№11,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№б/н от 15.05.2019 г.</t>
    </r>
  </si>
  <si>
    <r>
      <t xml:space="preserve">Заказчик - </t>
    </r>
    <r>
      <rPr>
        <b/>
        <sz val="11"/>
        <color theme="1"/>
        <rFont val="Times New Roman"/>
        <family val="1"/>
        <charset val="204"/>
      </rPr>
      <t>Собственники МКД, в лице Председателя совета МКД Баранова О.В.</t>
    </r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</si>
  <si>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</si>
  <si>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</si>
  <si>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Площадь квартир - 1590,1м2</t>
  </si>
  <si>
    <t>Площадь нежилых помещ. 47,8 м2</t>
  </si>
  <si>
    <t>за 1 квартал 2026 года</t>
  </si>
  <si>
    <t>31.03.2026 г.</t>
  </si>
  <si>
    <t>1 квартал</t>
  </si>
  <si>
    <t>Предъявлено населению 67595,13</t>
  </si>
  <si>
    <t>Оплачено по нежилым помещениям Гулый Г.Н. 2133,72</t>
  </si>
  <si>
    <t xml:space="preserve">           2. Всего за период с "01" 01 .2026 г. по "31" 03 .2026г. выполнено работ (оказано услуг) на общую сумму шестьдесят восемь тысяч восемьсот тридцать пять рублей 48 копеек.</t>
  </si>
  <si>
    <t>Оплачено по нежилым помещениям Гулый Г.Н. 2133,60</t>
  </si>
  <si>
    <t>за 2 квартал 2026 года</t>
  </si>
  <si>
    <t>30.06.2026 г.</t>
  </si>
  <si>
    <t>Испытание и измерение электрооборудования и сетей МКД</t>
  </si>
  <si>
    <t>2 квартал</t>
  </si>
  <si>
    <t xml:space="preserve">           2. Всего за период с "01" 04 .2026 г. по "30" 06 .2026г. выполнено работ (оказано услуг) на общую сумму девяносто одна тысяча восемьсот девятнадцать рублей 98 копеек.</t>
  </si>
  <si>
    <t xml:space="preserve"> (указывается Ф.И.О. уполномоченного собственника помещения в многоквартирном доме либо председателя Совета многоквартирного дома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</si>
</sst>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2" fillId="0" borderId="0"/>
    <xf numFmtId="0" fontId="14" fillId="0" borderId="0"/>
    <xf numFmtId="0" fontId="15" fillId="0" borderId="0"/>
  </cellStyleXfs>
  <cellXfs count="5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6" fillId="0" borderId="0" xfId="0" applyFont="1"/>
    <xf numFmtId="43" fontId="6" fillId="0" borderId="0" xfId="0" applyNumberFormat="1" applyFont="1" applyAlignment="1">
      <alignment horizontal="right"/>
    </xf>
    <xf numFmtId="164" fontId="6" fillId="0" borderId="0" xfId="1" applyNumberFormat="1" applyFont="1"/>
    <xf numFmtId="164" fontId="3" fillId="0" borderId="0" xfId="1" applyNumberFormat="1" applyFont="1"/>
    <xf numFmtId="0" fontId="11" fillId="0" borderId="0" xfId="0" applyFont="1"/>
    <xf numFmtId="0" fontId="3" fillId="2" borderId="0" xfId="0" applyFont="1" applyFill="1"/>
    <xf numFmtId="4" fontId="10" fillId="2" borderId="0" xfId="0" applyNumberFormat="1" applyFont="1" applyFill="1" applyAlignment="1"/>
    <xf numFmtId="43" fontId="3" fillId="0" borderId="0" xfId="0" applyNumberFormat="1" applyFont="1"/>
    <xf numFmtId="43" fontId="3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4" fontId="13" fillId="3" borderId="0" xfId="2" applyNumberFormat="1" applyFont="1" applyFill="1" applyBorder="1" applyAlignment="1" applyProtection="1">
      <alignment horizontal="right" vertical="center" wrapText="1"/>
    </xf>
    <xf numFmtId="4" fontId="3" fillId="0" borderId="0" xfId="0" applyNumberFormat="1" applyFont="1"/>
    <xf numFmtId="0" fontId="4" fillId="0" borderId="0" xfId="0" applyFont="1" applyAlignment="1">
      <alignment horizontal="right" wrapText="1"/>
    </xf>
    <xf numFmtId="0" fontId="16" fillId="0" borderId="0" xfId="0" applyFont="1"/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3" fillId="2" borderId="0" xfId="1" applyNumberFormat="1" applyFont="1" applyFill="1"/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6" fillId="0" borderId="0" xfId="1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topLeftCell="A34" zoomScaleSheetLayoutView="100" workbookViewId="0">
      <selection activeCell="B49" sqref="B49"/>
    </sheetView>
  </sheetViews>
  <sheetFormatPr defaultColWidth="9.140625" defaultRowHeight="15" x14ac:dyDescent="0.25"/>
  <cols>
    <col min="1" max="1" width="31.5703125" style="1" customWidth="1"/>
    <col min="2" max="2" width="20.28515625" style="1" customWidth="1"/>
    <col min="3" max="3" width="13" style="1" customWidth="1"/>
    <col min="4" max="4" width="16.140625" style="1" customWidth="1"/>
    <col min="5" max="5" width="14.140625" style="1" customWidth="1"/>
    <col min="6" max="7" width="9.140625" style="1"/>
    <col min="8" max="8" width="13.42578125" style="1" bestFit="1" customWidth="1"/>
    <col min="9" max="16384" width="9.140625" style="1"/>
  </cols>
  <sheetData>
    <row r="1" spans="1:5" ht="15.75" x14ac:dyDescent="0.25">
      <c r="A1" s="49" t="s">
        <v>11</v>
      </c>
      <c r="B1" s="49"/>
      <c r="C1" s="49"/>
      <c r="D1" s="49"/>
      <c r="E1" s="49"/>
    </row>
    <row r="2" spans="1:5" ht="30.75" customHeight="1" x14ac:dyDescent="0.25">
      <c r="A2" s="50" t="s">
        <v>12</v>
      </c>
      <c r="B2" s="51"/>
      <c r="C2" s="51"/>
      <c r="D2" s="51"/>
      <c r="E2" s="51"/>
    </row>
    <row r="3" spans="1:5" ht="16.5" customHeight="1" x14ac:dyDescent="0.25">
      <c r="A3" s="52" t="s">
        <v>46</v>
      </c>
      <c r="B3" s="52"/>
      <c r="C3" s="52"/>
      <c r="D3" s="52"/>
      <c r="E3" s="52"/>
    </row>
    <row r="4" spans="1:5" x14ac:dyDescent="0.25">
      <c r="A4" s="9" t="s">
        <v>13</v>
      </c>
      <c r="B4" s="3"/>
      <c r="C4" s="3"/>
      <c r="E4" s="30" t="s">
        <v>47</v>
      </c>
    </row>
    <row r="5" spans="1:5" x14ac:dyDescent="0.25">
      <c r="A5" s="33"/>
      <c r="B5" s="3"/>
      <c r="C5" s="3"/>
      <c r="D5" s="3"/>
      <c r="E5" s="3"/>
    </row>
    <row r="6" spans="1:5" x14ac:dyDescent="0.25">
      <c r="A6" s="40" t="s">
        <v>0</v>
      </c>
      <c r="B6" s="40"/>
      <c r="C6" s="40"/>
      <c r="D6" s="40"/>
      <c r="E6" s="40"/>
    </row>
    <row r="7" spans="1:5" x14ac:dyDescent="0.25">
      <c r="A7" s="53" t="s">
        <v>31</v>
      </c>
      <c r="B7" s="53"/>
      <c r="C7" s="53"/>
      <c r="D7" s="53"/>
      <c r="E7" s="53"/>
    </row>
    <row r="8" spans="1:5" ht="18.75" customHeight="1" x14ac:dyDescent="0.25">
      <c r="A8" s="45" t="s">
        <v>1</v>
      </c>
      <c r="B8" s="45"/>
      <c r="C8" s="45"/>
      <c r="D8" s="45"/>
      <c r="E8" s="45"/>
    </row>
    <row r="9" spans="1:5" ht="14.25" customHeight="1" x14ac:dyDescent="0.25">
      <c r="A9" s="40" t="s">
        <v>39</v>
      </c>
      <c r="B9" s="40"/>
      <c r="C9" s="40"/>
      <c r="D9" s="40"/>
      <c r="E9" s="40"/>
    </row>
    <row r="10" spans="1:5" ht="27" customHeight="1" x14ac:dyDescent="0.25">
      <c r="A10" s="54" t="s">
        <v>14</v>
      </c>
      <c r="B10" s="55"/>
      <c r="C10" s="55"/>
      <c r="D10" s="55"/>
      <c r="E10" s="55"/>
    </row>
    <row r="11" spans="1:5" ht="30.75" customHeight="1" x14ac:dyDescent="0.25">
      <c r="A11" s="40" t="s">
        <v>40</v>
      </c>
      <c r="B11" s="40"/>
      <c r="C11" s="40"/>
      <c r="D11" s="40"/>
      <c r="E11" s="40"/>
    </row>
    <row r="12" spans="1:5" ht="14.25" customHeight="1" x14ac:dyDescent="0.25">
      <c r="A12" s="45" t="s">
        <v>15</v>
      </c>
      <c r="B12" s="46"/>
      <c r="C12" s="46"/>
      <c r="D12" s="46"/>
      <c r="E12" s="46"/>
    </row>
    <row r="13" spans="1:5" ht="15" customHeight="1" x14ac:dyDescent="0.25">
      <c r="A13" s="40" t="s">
        <v>23</v>
      </c>
      <c r="B13" s="40"/>
      <c r="C13" s="40"/>
      <c r="D13" s="40"/>
      <c r="E13" s="40"/>
    </row>
    <row r="14" spans="1:5" ht="15.75" customHeight="1" x14ac:dyDescent="0.25">
      <c r="A14" s="45" t="s">
        <v>2</v>
      </c>
      <c r="B14" s="46"/>
      <c r="C14" s="46"/>
      <c r="D14" s="46"/>
      <c r="E14" s="46"/>
    </row>
    <row r="15" spans="1:5" ht="17.25" customHeight="1" x14ac:dyDescent="0.25">
      <c r="A15" s="40" t="s">
        <v>42</v>
      </c>
      <c r="B15" s="40"/>
      <c r="C15" s="40"/>
      <c r="D15" s="40"/>
      <c r="E15" s="40"/>
    </row>
    <row r="16" spans="1:5" ht="16.5" customHeight="1" x14ac:dyDescent="0.25">
      <c r="A16" s="45" t="s">
        <v>16</v>
      </c>
      <c r="B16" s="46"/>
      <c r="C16" s="46"/>
      <c r="D16" s="46"/>
      <c r="E16" s="46"/>
    </row>
    <row r="17" spans="1:8" ht="31.15" customHeight="1" x14ac:dyDescent="0.25">
      <c r="A17" s="40" t="s">
        <v>17</v>
      </c>
      <c r="B17" s="40"/>
      <c r="C17" s="40"/>
      <c r="D17" s="40"/>
      <c r="E17" s="40"/>
    </row>
    <row r="18" spans="1:8" ht="58.15" customHeight="1" x14ac:dyDescent="0.25">
      <c r="A18" s="40" t="s">
        <v>33</v>
      </c>
      <c r="B18" s="40"/>
      <c r="C18" s="40"/>
      <c r="D18" s="40"/>
      <c r="E18" s="40"/>
    </row>
    <row r="19" spans="1:8" ht="36.75" customHeight="1" x14ac:dyDescent="0.25">
      <c r="A19" s="47" t="s">
        <v>32</v>
      </c>
      <c r="B19" s="47"/>
      <c r="C19" s="47"/>
      <c r="D19" s="47"/>
      <c r="E19" s="47"/>
    </row>
    <row r="20" spans="1:8" x14ac:dyDescent="0.25">
      <c r="A20" s="47"/>
      <c r="B20" s="47"/>
      <c r="C20" s="47"/>
      <c r="D20" s="47"/>
      <c r="E20" s="47"/>
      <c r="F20" s="1">
        <f>1590.1+47.8</f>
        <v>1637.8999999999999</v>
      </c>
      <c r="G20" s="1">
        <v>3</v>
      </c>
    </row>
    <row r="21" spans="1:8" ht="135" x14ac:dyDescent="0.25">
      <c r="A21" s="2" t="s">
        <v>7</v>
      </c>
      <c r="B21" s="2" t="s">
        <v>10</v>
      </c>
      <c r="C21" s="2" t="s">
        <v>3</v>
      </c>
      <c r="D21" s="2" t="s">
        <v>9</v>
      </c>
      <c r="E21" s="2" t="s">
        <v>8</v>
      </c>
    </row>
    <row r="22" spans="1:8" ht="38.25" x14ac:dyDescent="0.25">
      <c r="A22" s="23" t="s">
        <v>38</v>
      </c>
      <c r="B22" s="8" t="s">
        <v>34</v>
      </c>
      <c r="C22" s="2" t="s">
        <v>4</v>
      </c>
      <c r="D22" s="2">
        <v>7.95</v>
      </c>
      <c r="E22" s="7">
        <f>D22*F20*G20+F22</f>
        <v>42384.33642857142</v>
      </c>
      <c r="F22" s="1">
        <f>69728.85*5/105</f>
        <v>3320.4214285714284</v>
      </c>
    </row>
    <row r="23" spans="1:8" ht="18" customHeight="1" x14ac:dyDescent="0.25">
      <c r="A23" s="6" t="s">
        <v>36</v>
      </c>
      <c r="B23" s="8" t="s">
        <v>22</v>
      </c>
      <c r="C23" s="2" t="s">
        <v>4</v>
      </c>
      <c r="D23" s="2">
        <v>5.12</v>
      </c>
      <c r="E23" s="7">
        <f>D23*F20*G20</f>
        <v>25158.143999999997</v>
      </c>
      <c r="G23" s="21"/>
    </row>
    <row r="24" spans="1:8" s="19" customFormat="1" ht="15.75" x14ac:dyDescent="0.25">
      <c r="A24" s="24" t="s">
        <v>24</v>
      </c>
      <c r="B24" s="25" t="s">
        <v>48</v>
      </c>
      <c r="C24" s="26" t="s">
        <v>25</v>
      </c>
      <c r="D24" s="26"/>
      <c r="E24" s="22">
        <v>1293</v>
      </c>
      <c r="H24" s="20"/>
    </row>
    <row r="25" spans="1:8" s="19" customFormat="1" ht="15.75" x14ac:dyDescent="0.25">
      <c r="A25" s="10" t="s">
        <v>26</v>
      </c>
      <c r="B25" s="11"/>
      <c r="C25" s="12"/>
      <c r="D25" s="12"/>
      <c r="E25" s="13">
        <f>SUM(E22:E24)</f>
        <v>68835.48042857142</v>
      </c>
      <c r="H25" s="20"/>
    </row>
    <row r="26" spans="1:8" s="19" customFormat="1" ht="13.15" customHeight="1" x14ac:dyDescent="0.25">
      <c r="A26" s="1"/>
      <c r="B26" s="1"/>
      <c r="C26" s="1"/>
      <c r="D26" s="1"/>
      <c r="E26" s="1"/>
      <c r="H26" s="20"/>
    </row>
    <row r="27" spans="1:8" s="14" customFormat="1" ht="30.6" customHeight="1" x14ac:dyDescent="0.25">
      <c r="A27" s="48" t="s">
        <v>51</v>
      </c>
      <c r="B27" s="48"/>
      <c r="C27" s="48"/>
      <c r="D27" s="48"/>
      <c r="E27" s="48"/>
      <c r="H27" s="15"/>
    </row>
    <row r="28" spans="1:8" ht="29.45" customHeight="1" x14ac:dyDescent="0.25">
      <c r="A28" s="40" t="s">
        <v>21</v>
      </c>
      <c r="B28" s="40"/>
      <c r="C28" s="40"/>
      <c r="D28" s="40"/>
      <c r="E28" s="40"/>
    </row>
    <row r="29" spans="1:8" ht="22.15" customHeight="1" x14ac:dyDescent="0.25">
      <c r="A29" s="40" t="s">
        <v>20</v>
      </c>
      <c r="B29" s="40"/>
      <c r="C29" s="40"/>
      <c r="D29" s="40"/>
      <c r="E29" s="40"/>
    </row>
    <row r="30" spans="1:8" ht="30" customHeight="1" x14ac:dyDescent="0.25">
      <c r="A30" s="40" t="s">
        <v>27</v>
      </c>
      <c r="B30" s="40"/>
      <c r="C30" s="40"/>
      <c r="D30" s="40"/>
      <c r="E30" s="40"/>
    </row>
    <row r="31" spans="1:8" x14ac:dyDescent="0.25">
      <c r="A31" s="40" t="s">
        <v>18</v>
      </c>
      <c r="B31" s="40"/>
      <c r="C31" s="40"/>
      <c r="D31" s="40"/>
      <c r="E31" s="40"/>
    </row>
    <row r="32" spans="1:8" ht="31.5" customHeight="1" x14ac:dyDescent="0.25">
      <c r="A32" s="44" t="s">
        <v>5</v>
      </c>
      <c r="B32" s="44"/>
      <c r="C32" s="44"/>
      <c r="D32" s="44"/>
      <c r="E32" s="44"/>
    </row>
    <row r="33" spans="1:5" x14ac:dyDescent="0.25">
      <c r="A33" s="40" t="s">
        <v>18</v>
      </c>
      <c r="B33" s="40"/>
      <c r="C33" s="40"/>
      <c r="D33" s="40"/>
      <c r="E33" s="40"/>
    </row>
    <row r="34" spans="1:5" x14ac:dyDescent="0.25">
      <c r="A34" s="41" t="s">
        <v>43</v>
      </c>
      <c r="B34" s="41"/>
      <c r="C34" s="41"/>
      <c r="D34" s="41"/>
      <c r="E34" s="4"/>
    </row>
    <row r="35" spans="1:5" x14ac:dyDescent="0.25">
      <c r="B35" s="42" t="s">
        <v>19</v>
      </c>
      <c r="C35" s="42"/>
      <c r="D35" s="42"/>
      <c r="E35" s="5" t="s">
        <v>6</v>
      </c>
    </row>
    <row r="36" spans="1:5" ht="15" customHeight="1" x14ac:dyDescent="0.25">
      <c r="A36" s="32"/>
      <c r="B36" s="32"/>
      <c r="C36" s="32"/>
      <c r="D36" s="32"/>
      <c r="E36" s="32"/>
    </row>
    <row r="37" spans="1:5" x14ac:dyDescent="0.25">
      <c r="A37" s="43" t="s">
        <v>41</v>
      </c>
      <c r="B37" s="43"/>
      <c r="C37" s="43"/>
      <c r="D37" s="43"/>
      <c r="E37" s="43"/>
    </row>
    <row r="38" spans="1:5" x14ac:dyDescent="0.25">
      <c r="B38" s="42" t="s">
        <v>19</v>
      </c>
      <c r="C38" s="42"/>
      <c r="D38" s="42"/>
      <c r="E38" s="5" t="s">
        <v>6</v>
      </c>
    </row>
    <row r="40" spans="1:5" x14ac:dyDescent="0.25">
      <c r="A40" s="31" t="s">
        <v>44</v>
      </c>
    </row>
    <row r="41" spans="1:5" x14ac:dyDescent="0.25">
      <c r="A41" s="31" t="s">
        <v>45</v>
      </c>
    </row>
    <row r="42" spans="1:5" x14ac:dyDescent="0.25">
      <c r="A42" s="14" t="s">
        <v>28</v>
      </c>
    </row>
    <row r="43" spans="1:5" x14ac:dyDescent="0.25">
      <c r="A43" s="1" t="s">
        <v>37</v>
      </c>
      <c r="B43" s="28">
        <v>49544.95</v>
      </c>
    </row>
    <row r="44" spans="1:5" ht="18" customHeight="1" x14ac:dyDescent="0.25">
      <c r="A44" s="34" t="s">
        <v>49</v>
      </c>
      <c r="B44" s="17"/>
    </row>
    <row r="45" spans="1:5" x14ac:dyDescent="0.25">
      <c r="A45" s="1" t="s">
        <v>29</v>
      </c>
      <c r="B45" s="17">
        <v>69584.61</v>
      </c>
    </row>
    <row r="46" spans="1:5" ht="30" x14ac:dyDescent="0.25">
      <c r="A46" s="34" t="s">
        <v>50</v>
      </c>
      <c r="B46" s="35">
        <v>2099.85</v>
      </c>
    </row>
    <row r="47" spans="1:5" ht="30" x14ac:dyDescent="0.25">
      <c r="A47" s="34" t="s">
        <v>35</v>
      </c>
      <c r="B47" s="17">
        <f>E25</f>
        <v>68835.48042857142</v>
      </c>
    </row>
    <row r="48" spans="1:5" x14ac:dyDescent="0.25">
      <c r="A48" s="18" t="s">
        <v>30</v>
      </c>
      <c r="B48" s="16">
        <f>B43+B45+B46-B47</f>
        <v>52393.929571428584</v>
      </c>
    </row>
    <row r="49" spans="2:2" x14ac:dyDescent="0.25">
      <c r="B49" s="27"/>
    </row>
    <row r="50" spans="2:2" x14ac:dyDescent="0.25">
      <c r="B50" s="29"/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2:E32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33:E33"/>
    <mergeCell ref="A34:D34"/>
    <mergeCell ref="B35:D35"/>
    <mergeCell ref="A37:E37"/>
    <mergeCell ref="B38:D38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topLeftCell="A13" zoomScaleSheetLayoutView="100" workbookViewId="0">
      <selection activeCell="A13" sqref="A13:E13"/>
    </sheetView>
  </sheetViews>
  <sheetFormatPr defaultColWidth="9.140625" defaultRowHeight="15" x14ac:dyDescent="0.25"/>
  <cols>
    <col min="1" max="1" width="31.5703125" style="1" customWidth="1"/>
    <col min="2" max="2" width="20.28515625" style="1" customWidth="1"/>
    <col min="3" max="3" width="13" style="1" customWidth="1"/>
    <col min="4" max="4" width="16.140625" style="1" customWidth="1"/>
    <col min="5" max="5" width="14.140625" style="1" customWidth="1"/>
    <col min="6" max="7" width="9.140625" style="1"/>
    <col min="8" max="8" width="13.42578125" style="1" bestFit="1" customWidth="1"/>
    <col min="9" max="16384" width="9.140625" style="1"/>
  </cols>
  <sheetData>
    <row r="1" spans="1:5" ht="15.75" x14ac:dyDescent="0.25">
      <c r="A1" s="49" t="s">
        <v>11</v>
      </c>
      <c r="B1" s="49"/>
      <c r="C1" s="49"/>
      <c r="D1" s="49"/>
      <c r="E1" s="49"/>
    </row>
    <row r="2" spans="1:5" ht="30.75" customHeight="1" x14ac:dyDescent="0.25">
      <c r="A2" s="50" t="s">
        <v>12</v>
      </c>
      <c r="B2" s="51"/>
      <c r="C2" s="51"/>
      <c r="D2" s="51"/>
      <c r="E2" s="51"/>
    </row>
    <row r="3" spans="1:5" ht="16.5" customHeight="1" x14ac:dyDescent="0.25">
      <c r="A3" s="52" t="s">
        <v>53</v>
      </c>
      <c r="B3" s="52"/>
      <c r="C3" s="52"/>
      <c r="D3" s="52"/>
      <c r="E3" s="52"/>
    </row>
    <row r="4" spans="1:5" x14ac:dyDescent="0.25">
      <c r="A4" s="9" t="s">
        <v>13</v>
      </c>
      <c r="B4" s="3"/>
      <c r="C4" s="3"/>
      <c r="E4" s="30" t="s">
        <v>54</v>
      </c>
    </row>
    <row r="5" spans="1:5" x14ac:dyDescent="0.25">
      <c r="A5" s="37"/>
      <c r="B5" s="3"/>
      <c r="C5" s="3"/>
      <c r="D5" s="3"/>
      <c r="E5" s="3"/>
    </row>
    <row r="6" spans="1:5" x14ac:dyDescent="0.25">
      <c r="A6" s="40" t="s">
        <v>0</v>
      </c>
      <c r="B6" s="40"/>
      <c r="C6" s="40"/>
      <c r="D6" s="40"/>
      <c r="E6" s="40"/>
    </row>
    <row r="7" spans="1:5" x14ac:dyDescent="0.25">
      <c r="A7" s="53" t="s">
        <v>31</v>
      </c>
      <c r="B7" s="53"/>
      <c r="C7" s="53"/>
      <c r="D7" s="53"/>
      <c r="E7" s="53"/>
    </row>
    <row r="8" spans="1:5" ht="18.75" customHeight="1" x14ac:dyDescent="0.25">
      <c r="A8" s="45" t="s">
        <v>1</v>
      </c>
      <c r="B8" s="45"/>
      <c r="C8" s="45"/>
      <c r="D8" s="45"/>
      <c r="E8" s="45"/>
    </row>
    <row r="9" spans="1:5" ht="14.25" customHeight="1" x14ac:dyDescent="0.25">
      <c r="A9" s="40" t="s">
        <v>39</v>
      </c>
      <c r="B9" s="40"/>
      <c r="C9" s="40"/>
      <c r="D9" s="40"/>
      <c r="E9" s="40"/>
    </row>
    <row r="10" spans="1:5" ht="27" customHeight="1" x14ac:dyDescent="0.25">
      <c r="A10" s="45" t="s">
        <v>58</v>
      </c>
      <c r="B10" s="46"/>
      <c r="C10" s="46"/>
      <c r="D10" s="46"/>
      <c r="E10" s="46"/>
    </row>
    <row r="11" spans="1:5" ht="30.75" customHeight="1" x14ac:dyDescent="0.25">
      <c r="A11" s="40" t="s">
        <v>40</v>
      </c>
      <c r="B11" s="40"/>
      <c r="C11" s="40"/>
      <c r="D11" s="40"/>
      <c r="E11" s="40"/>
    </row>
    <row r="12" spans="1:5" ht="14.25" customHeight="1" x14ac:dyDescent="0.25">
      <c r="A12" s="45" t="s">
        <v>15</v>
      </c>
      <c r="B12" s="46"/>
      <c r="C12" s="46"/>
      <c r="D12" s="46"/>
      <c r="E12" s="46"/>
    </row>
    <row r="13" spans="1:5" ht="15" customHeight="1" x14ac:dyDescent="0.25">
      <c r="A13" s="40" t="s">
        <v>23</v>
      </c>
      <c r="B13" s="40"/>
      <c r="C13" s="40"/>
      <c r="D13" s="40"/>
      <c r="E13" s="40"/>
    </row>
    <row r="14" spans="1:5" ht="15.75" customHeight="1" x14ac:dyDescent="0.25">
      <c r="A14" s="45" t="s">
        <v>2</v>
      </c>
      <c r="B14" s="46"/>
      <c r="C14" s="46"/>
      <c r="D14" s="46"/>
      <c r="E14" s="46"/>
    </row>
    <row r="15" spans="1:5" ht="17.25" customHeight="1" x14ac:dyDescent="0.25">
      <c r="A15" s="40" t="s">
        <v>42</v>
      </c>
      <c r="B15" s="40"/>
      <c r="C15" s="40"/>
      <c r="D15" s="40"/>
      <c r="E15" s="40"/>
    </row>
    <row r="16" spans="1:5" ht="16.5" customHeight="1" x14ac:dyDescent="0.25">
      <c r="A16" s="45" t="s">
        <v>16</v>
      </c>
      <c r="B16" s="46"/>
      <c r="C16" s="46"/>
      <c r="D16" s="46"/>
      <c r="E16" s="46"/>
    </row>
    <row r="17" spans="1:8" ht="31.15" customHeight="1" x14ac:dyDescent="0.25">
      <c r="A17" s="40" t="s">
        <v>17</v>
      </c>
      <c r="B17" s="40"/>
      <c r="C17" s="40"/>
      <c r="D17" s="40"/>
      <c r="E17" s="40"/>
    </row>
    <row r="18" spans="1:8" ht="58.15" customHeight="1" x14ac:dyDescent="0.25">
      <c r="A18" s="40" t="s">
        <v>33</v>
      </c>
      <c r="B18" s="40"/>
      <c r="C18" s="40"/>
      <c r="D18" s="40"/>
      <c r="E18" s="40"/>
    </row>
    <row r="19" spans="1:8" ht="36.75" customHeight="1" x14ac:dyDescent="0.25">
      <c r="A19" s="47" t="s">
        <v>32</v>
      </c>
      <c r="B19" s="47"/>
      <c r="C19" s="47"/>
      <c r="D19" s="47"/>
      <c r="E19" s="47"/>
    </row>
    <row r="20" spans="1:8" x14ac:dyDescent="0.25">
      <c r="A20" s="47"/>
      <c r="B20" s="47"/>
      <c r="C20" s="47"/>
      <c r="D20" s="47"/>
      <c r="E20" s="47"/>
      <c r="F20" s="1">
        <f>1590.1+47.8</f>
        <v>1637.8999999999999</v>
      </c>
      <c r="G20" s="1">
        <v>3</v>
      </c>
    </row>
    <row r="21" spans="1:8" ht="135" x14ac:dyDescent="0.25">
      <c r="A21" s="2" t="s">
        <v>7</v>
      </c>
      <c r="B21" s="2" t="s">
        <v>10</v>
      </c>
      <c r="C21" s="2" t="s">
        <v>3</v>
      </c>
      <c r="D21" s="2" t="s">
        <v>9</v>
      </c>
      <c r="E21" s="2" t="s">
        <v>8</v>
      </c>
    </row>
    <row r="22" spans="1:8" ht="38.25" x14ac:dyDescent="0.25">
      <c r="A22" s="23" t="s">
        <v>38</v>
      </c>
      <c r="B22" s="8" t="s">
        <v>34</v>
      </c>
      <c r="C22" s="2" t="s">
        <v>4</v>
      </c>
      <c r="D22" s="2">
        <v>7.95</v>
      </c>
      <c r="E22" s="7">
        <f>D22*F20*G20+F22</f>
        <v>42384.330714285708</v>
      </c>
      <c r="F22" s="1">
        <f>69728.73*5/105</f>
        <v>3320.4157142857139</v>
      </c>
    </row>
    <row r="23" spans="1:8" ht="18" customHeight="1" x14ac:dyDescent="0.25">
      <c r="A23" s="6" t="s">
        <v>36</v>
      </c>
      <c r="B23" s="8" t="s">
        <v>22</v>
      </c>
      <c r="C23" s="2" t="s">
        <v>4</v>
      </c>
      <c r="D23" s="2">
        <v>5.12</v>
      </c>
      <c r="E23" s="7">
        <f>D23*F20*G20</f>
        <v>25158.143999999997</v>
      </c>
      <c r="G23" s="21"/>
    </row>
    <row r="24" spans="1:8" s="19" customFormat="1" ht="15.75" x14ac:dyDescent="0.25">
      <c r="A24" s="24" t="s">
        <v>24</v>
      </c>
      <c r="B24" s="25" t="s">
        <v>56</v>
      </c>
      <c r="C24" s="26" t="s">
        <v>25</v>
      </c>
      <c r="D24" s="26"/>
      <c r="E24" s="22">
        <v>1777.51</v>
      </c>
      <c r="H24" s="20"/>
    </row>
    <row r="25" spans="1:8" s="19" customFormat="1" ht="45" x14ac:dyDescent="0.25">
      <c r="A25" s="24" t="s">
        <v>55</v>
      </c>
      <c r="B25" s="25" t="s">
        <v>56</v>
      </c>
      <c r="C25" s="26" t="s">
        <v>25</v>
      </c>
      <c r="D25" s="26"/>
      <c r="E25" s="22">
        <v>22500</v>
      </c>
      <c r="H25" s="20"/>
    </row>
    <row r="26" spans="1:8" s="19" customFormat="1" ht="15.75" x14ac:dyDescent="0.25">
      <c r="A26" s="10" t="s">
        <v>26</v>
      </c>
      <c r="B26" s="11"/>
      <c r="C26" s="12"/>
      <c r="D26" s="12"/>
      <c r="E26" s="13">
        <f>SUM(E22:E25)</f>
        <v>91819.984714285703</v>
      </c>
      <c r="H26" s="20"/>
    </row>
    <row r="27" spans="1:8" s="19" customFormat="1" ht="13.15" customHeight="1" x14ac:dyDescent="0.25">
      <c r="A27" s="1"/>
      <c r="B27" s="1"/>
      <c r="C27" s="1"/>
      <c r="D27" s="1"/>
      <c r="E27" s="1"/>
      <c r="H27" s="20"/>
    </row>
    <row r="28" spans="1:8" s="14" customFormat="1" ht="30.6" customHeight="1" x14ac:dyDescent="0.25">
      <c r="A28" s="48" t="s">
        <v>57</v>
      </c>
      <c r="B28" s="48"/>
      <c r="C28" s="48"/>
      <c r="D28" s="48"/>
      <c r="E28" s="48"/>
      <c r="H28" s="15"/>
    </row>
    <row r="29" spans="1:8" ht="29.45" customHeight="1" x14ac:dyDescent="0.25">
      <c r="A29" s="40" t="s">
        <v>21</v>
      </c>
      <c r="B29" s="40"/>
      <c r="C29" s="40"/>
      <c r="D29" s="40"/>
      <c r="E29" s="40"/>
    </row>
    <row r="30" spans="1:8" ht="22.15" customHeight="1" x14ac:dyDescent="0.25">
      <c r="A30" s="40" t="s">
        <v>20</v>
      </c>
      <c r="B30" s="40"/>
      <c r="C30" s="40"/>
      <c r="D30" s="40"/>
      <c r="E30" s="40"/>
    </row>
    <row r="31" spans="1:8" ht="30" customHeight="1" x14ac:dyDescent="0.25">
      <c r="A31" s="40" t="s">
        <v>27</v>
      </c>
      <c r="B31" s="40"/>
      <c r="C31" s="40"/>
      <c r="D31" s="40"/>
      <c r="E31" s="40"/>
    </row>
    <row r="32" spans="1:8" x14ac:dyDescent="0.25">
      <c r="A32" s="40" t="s">
        <v>18</v>
      </c>
      <c r="B32" s="40"/>
      <c r="C32" s="40"/>
      <c r="D32" s="40"/>
      <c r="E32" s="40"/>
    </row>
    <row r="33" spans="1:5" ht="31.5" customHeight="1" x14ac:dyDescent="0.25">
      <c r="A33" s="44" t="s">
        <v>5</v>
      </c>
      <c r="B33" s="44"/>
      <c r="C33" s="44"/>
      <c r="D33" s="44"/>
      <c r="E33" s="44"/>
    </row>
    <row r="34" spans="1:5" x14ac:dyDescent="0.25">
      <c r="A34" s="40" t="s">
        <v>18</v>
      </c>
      <c r="B34" s="40"/>
      <c r="C34" s="40"/>
      <c r="D34" s="40"/>
      <c r="E34" s="40"/>
    </row>
    <row r="35" spans="1:5" x14ac:dyDescent="0.25">
      <c r="A35" s="41" t="s">
        <v>43</v>
      </c>
      <c r="B35" s="41"/>
      <c r="C35" s="41"/>
      <c r="D35" s="41"/>
      <c r="E35" s="4"/>
    </row>
    <row r="36" spans="1:5" x14ac:dyDescent="0.25">
      <c r="B36" s="42" t="s">
        <v>19</v>
      </c>
      <c r="C36" s="42"/>
      <c r="D36" s="42"/>
      <c r="E36" s="5" t="s">
        <v>6</v>
      </c>
    </row>
    <row r="37" spans="1:5" ht="15" customHeight="1" x14ac:dyDescent="0.25">
      <c r="A37" s="36"/>
      <c r="B37" s="36"/>
      <c r="C37" s="36"/>
      <c r="D37" s="36"/>
      <c r="E37" s="36"/>
    </row>
    <row r="38" spans="1:5" x14ac:dyDescent="0.25">
      <c r="A38" s="43" t="s">
        <v>41</v>
      </c>
      <c r="B38" s="43"/>
      <c r="C38" s="43"/>
      <c r="D38" s="43"/>
      <c r="E38" s="43"/>
    </row>
    <row r="39" spans="1:5" x14ac:dyDescent="0.25">
      <c r="B39" s="42" t="s">
        <v>19</v>
      </c>
      <c r="C39" s="42"/>
      <c r="D39" s="42"/>
      <c r="E39" s="5" t="s">
        <v>6</v>
      </c>
    </row>
    <row r="41" spans="1:5" x14ac:dyDescent="0.25">
      <c r="A41" s="31" t="s">
        <v>44</v>
      </c>
    </row>
    <row r="42" spans="1:5" x14ac:dyDescent="0.25">
      <c r="A42" s="31" t="s">
        <v>45</v>
      </c>
    </row>
    <row r="43" spans="1:5" x14ac:dyDescent="0.25">
      <c r="A43" s="14" t="s">
        <v>28</v>
      </c>
    </row>
    <row r="44" spans="1:5" x14ac:dyDescent="0.25">
      <c r="A44" s="1" t="s">
        <v>37</v>
      </c>
      <c r="B44" s="28">
        <v>52393.93</v>
      </c>
    </row>
    <row r="45" spans="1:5" ht="18" customHeight="1" x14ac:dyDescent="0.25">
      <c r="A45" s="38" t="s">
        <v>49</v>
      </c>
      <c r="B45" s="17"/>
    </row>
    <row r="46" spans="1:5" x14ac:dyDescent="0.25">
      <c r="A46" s="1" t="s">
        <v>29</v>
      </c>
      <c r="B46" s="17">
        <v>64311.93</v>
      </c>
    </row>
    <row r="47" spans="1:5" ht="30" x14ac:dyDescent="0.25">
      <c r="A47" s="38" t="s">
        <v>52</v>
      </c>
      <c r="B47" s="35">
        <v>2133.6</v>
      </c>
    </row>
    <row r="48" spans="1:5" ht="30" x14ac:dyDescent="0.25">
      <c r="A48" s="38" t="s">
        <v>35</v>
      </c>
      <c r="B48" s="17">
        <f>E26</f>
        <v>91819.984714285703</v>
      </c>
    </row>
    <row r="49" spans="1:2" x14ac:dyDescent="0.25">
      <c r="A49" s="18" t="s">
        <v>30</v>
      </c>
      <c r="B49" s="39">
        <f>B44+B46+B47-B48</f>
        <v>27019.475285714303</v>
      </c>
    </row>
    <row r="50" spans="1:2" x14ac:dyDescent="0.25">
      <c r="B50" s="27"/>
    </row>
    <row r="51" spans="1:2" x14ac:dyDescent="0.25">
      <c r="B51" s="29"/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3:E33"/>
    <mergeCell ref="A15:E15"/>
    <mergeCell ref="A16:E16"/>
    <mergeCell ref="A17:E17"/>
    <mergeCell ref="A18:E18"/>
    <mergeCell ref="A19:E19"/>
    <mergeCell ref="A20:E20"/>
    <mergeCell ref="A28:E28"/>
    <mergeCell ref="A29:E29"/>
    <mergeCell ref="A30:E30"/>
    <mergeCell ref="A31:E31"/>
    <mergeCell ref="A32:E32"/>
    <mergeCell ref="A34:E34"/>
    <mergeCell ref="A35:D35"/>
    <mergeCell ref="B36:D36"/>
    <mergeCell ref="A38:E38"/>
    <mergeCell ref="B39:D39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</vt:lpstr>
      <vt:lpstr>'1кв'!Область_печати</vt:lpstr>
      <vt:lpstr>'2кв'!Область_печати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2026-09-11T07:07:56Z</dcterms:modified>
</cp:coreProperties>
</file>