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отчет!$A$1:$C$34</definedName>
  </definedNames>
  <calcPr calcId="152511"/>
</workbook>
</file>

<file path=xl/calcChain.xml><?xml version="1.0" encoding="utf-8"?>
<calcChain xmlns="http://schemas.openxmlformats.org/spreadsheetml/2006/main">
  <c r="C25" i="33" l="1"/>
  <c r="C15" i="33"/>
  <c r="E26" i="32"/>
  <c r="E25" i="32"/>
  <c r="C14" i="33" l="1"/>
  <c r="C13" i="33"/>
  <c r="C12" i="33"/>
  <c r="C8" i="33"/>
  <c r="C6" i="33"/>
  <c r="C19" i="33" l="1"/>
  <c r="C10" i="33"/>
  <c r="C20" i="33" l="1"/>
  <c r="B43" i="32" l="1"/>
  <c r="B46" i="32"/>
  <c r="E23" i="32"/>
  <c r="E22" i="32"/>
  <c r="B47" i="32" l="1"/>
  <c r="B43" i="31"/>
  <c r="E23" i="31"/>
  <c r="E22" i="31"/>
  <c r="B47" i="30"/>
  <c r="B43" i="30"/>
  <c r="E23" i="30"/>
  <c r="E22" i="30"/>
  <c r="E26" i="31" l="1"/>
  <c r="B46" i="31" s="1"/>
  <c r="B47" i="31"/>
  <c r="E26" i="30"/>
  <c r="B46" i="30" s="1"/>
  <c r="E23" i="29"/>
  <c r="E22" i="29"/>
  <c r="E26" i="29" l="1"/>
  <c r="B47" i="29" s="1"/>
  <c r="B48" i="29" s="1"/>
</calcChain>
</file>

<file path=xl/sharedStrings.xml><?xml version="1.0" encoding="utf-8"?>
<sst xmlns="http://schemas.openxmlformats.org/spreadsheetml/2006/main" count="246" uniqueCount="91">
  <si>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</si>
  <si>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</si>
  <si>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</si>
  <si>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</si>
  <si>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</si>
  <si>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</si>
  <si>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</si>
  <si>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</si>
  <si>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</si>
  <si>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</si>
  <si>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</si>
  <si>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</si>
  <si>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</si>
  <si>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</si>
  <si>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</si>
  <si>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</si>
  <si>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</si>
  <si>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</si>
  <si>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</si>
  <si>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</si>
  <si>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</si>
  <si>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</si>
  <si>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</si>
  <si>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</si>
  <si>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</si>
  <si>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</si>
  <si>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</si>
  <si>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</si>
  <si>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</si>
  <si>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</si>
  <si>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</si>
  <si>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</si>
  <si>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>г. Россошь, ул. Пролетарская, д. 100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</si>
  <si>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  от   15.05.2017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</si>
  <si>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</si>
  <si>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1 квартал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</si>
  <si>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</si>
  <si>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</si>
  <si>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</si>
  <si>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</si>
  <si>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27.11.2021 г.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</si>
  <si>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Голубовой Раисы Митрофановны </t>
    </r>
  </si>
  <si>
    <r>
      <t>Заказчик -</t>
    </r>
    <r>
      <rPr>
        <b/>
        <sz val="10.5"/>
        <color theme="1"/>
        <rFont val="Times New Roman"/>
        <family val="1"/>
        <charset val="204"/>
      </rPr>
      <t xml:space="preserve"> Собственники МКД, в лице председателя совета дома Голубовой Р.М.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</si>
  <si>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</si>
  <si>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</si>
  <si>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- 271,5м2</t>
  </si>
  <si>
    <t>Предъявлено населению  21698,28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</si>
  <si>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</si>
  <si>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</si>
  <si>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восемнадцать тысяч триста пятьдесят шесть рублей  82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</si>
  <si>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</si>
  <si>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</si>
  <si>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</si>
  <si>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</si>
  <si>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</si>
  <si>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</si>
  <si>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восемнадцать тысяч триста один  рубль  82 копейки.</t>
  </si>
  <si>
    <t xml:space="preserve">           2. Всего за период с "01" 07 2025 г. по "30" 09 2025 г. выполнено работ (оказано услуг) на общую сумму девятнадцать тысяч триста девяносто три рубля 25 копеек</t>
  </si>
  <si>
    <t>Предъявлено населению  23938,17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</si>
  <si>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</si>
  <si>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</si>
  <si>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</si>
  <si>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</si>
  <si>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100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</si>
  <si>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</si>
  <si>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</si>
  <si>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</si>
  <si>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Ростелеком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</si>
  <si>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</si>
  <si>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</si>
  <si>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</si>
  <si>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</si>
  <si>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</si>
  <si>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</si>
  <si>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</si>
  <si>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</si>
  <si>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</si>
  <si>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</si>
  <si>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</si>
  <si>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</si>
  <si>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</si>
  <si>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декабрь</t>
  </si>
  <si>
    <t>ч/час</t>
  </si>
  <si>
    <t>Демонтаж , покраска и монтаж досок  скамейки</t>
  </si>
  <si>
    <t xml:space="preserve">           2. Всего за период с "01" 10  2025 г. по "31" 12  2025 г. выполнено работ (оказано услуг) на общую сумму двадцать одна тысяча шестьсот девяносто шесть рублей 69 копеек</t>
  </si>
  <si>
    <t>Непредвиденные работы 6,5 ч/ч</t>
  </si>
  <si>
    <t>Начислено всего 91272,9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</si>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</sst>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4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3" fontId="4" fillId="0" borderId="0" xfId="1" applyFont="1"/>
    <xf numFmtId="165" fontId="8" fillId="0" borderId="0" xfId="1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/>
    <xf numFmtId="0" fontId="8" fillId="0" borderId="0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5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1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2" zoomScaleSheetLayoutView="100" workbookViewId="0">
      <selection activeCell="D50" sqref="D5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42.7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47</v>
      </c>
      <c r="B3" s="69"/>
      <c r="C3" s="69"/>
      <c r="D3" s="69"/>
      <c r="E3" s="69"/>
    </row>
    <row r="4" spans="1:5" s="1" customFormat="1" ht="15.75" x14ac:dyDescent="0.25">
      <c r="A4" s="18" t="s">
        <v>13</v>
      </c>
      <c r="B4" s="4"/>
      <c r="C4" s="4"/>
      <c r="D4" s="22"/>
      <c r="E4" s="21" t="s">
        <v>48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70" t="s">
        <v>32</v>
      </c>
      <c r="B7" s="70"/>
      <c r="C7" s="70"/>
      <c r="D7" s="70"/>
      <c r="E7" s="70"/>
    </row>
    <row r="8" spans="1:5" x14ac:dyDescent="0.25">
      <c r="A8" s="62" t="s">
        <v>1</v>
      </c>
      <c r="B8" s="62"/>
      <c r="C8" s="62"/>
      <c r="D8" s="62"/>
      <c r="E8" s="62"/>
    </row>
    <row r="9" spans="1:5" ht="19.5" customHeight="1" x14ac:dyDescent="0.25">
      <c r="A9" s="57" t="s">
        <v>41</v>
      </c>
      <c r="B9" s="57"/>
      <c r="C9" s="57"/>
      <c r="D9" s="57"/>
      <c r="E9" s="57"/>
    </row>
    <row r="10" spans="1:5" ht="29.25" customHeight="1" x14ac:dyDescent="0.25">
      <c r="A10" s="71" t="s">
        <v>14</v>
      </c>
      <c r="B10" s="72"/>
      <c r="C10" s="72"/>
      <c r="D10" s="72"/>
      <c r="E10" s="72"/>
    </row>
    <row r="11" spans="1:5" ht="33.75" customHeight="1" x14ac:dyDescent="0.25">
      <c r="A11" s="57" t="s">
        <v>40</v>
      </c>
      <c r="B11" s="57"/>
      <c r="C11" s="57"/>
      <c r="D11" s="57"/>
      <c r="E11" s="57"/>
    </row>
    <row r="12" spans="1:5" ht="22.5" customHeight="1" x14ac:dyDescent="0.25">
      <c r="A12" s="62" t="s">
        <v>15</v>
      </c>
      <c r="B12" s="63"/>
      <c r="C12" s="63"/>
      <c r="D12" s="63"/>
      <c r="E12" s="63"/>
    </row>
    <row r="13" spans="1:5" ht="16.5" customHeight="1" x14ac:dyDescent="0.25">
      <c r="A13" s="57" t="s">
        <v>22</v>
      </c>
      <c r="B13" s="57"/>
      <c r="C13" s="57"/>
      <c r="D13" s="57"/>
      <c r="E13" s="57"/>
    </row>
    <row r="14" spans="1:5" ht="15.7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57" t="s">
        <v>43</v>
      </c>
      <c r="B15" s="57"/>
      <c r="C15" s="57"/>
      <c r="D15" s="57"/>
      <c r="E15" s="57"/>
    </row>
    <row r="16" spans="1:5" ht="13.15" customHeight="1" x14ac:dyDescent="0.25">
      <c r="A16" s="62" t="s">
        <v>16</v>
      </c>
      <c r="B16" s="63"/>
      <c r="C16" s="63"/>
      <c r="D16" s="63"/>
      <c r="E16" s="63"/>
    </row>
    <row r="17" spans="1:7" ht="31.15" customHeight="1" x14ac:dyDescent="0.25">
      <c r="A17" s="57" t="s">
        <v>17</v>
      </c>
      <c r="B17" s="57"/>
      <c r="C17" s="57"/>
      <c r="D17" s="57"/>
      <c r="E17" s="57"/>
    </row>
    <row r="18" spans="1:7" ht="61.5" customHeight="1" x14ac:dyDescent="0.25">
      <c r="A18" s="57" t="s">
        <v>33</v>
      </c>
      <c r="B18" s="57"/>
      <c r="C18" s="57"/>
      <c r="D18" s="57"/>
      <c r="E18" s="57"/>
    </row>
    <row r="19" spans="1:7" ht="32.450000000000003" customHeight="1" x14ac:dyDescent="0.25">
      <c r="A19" s="64" t="s">
        <v>34</v>
      </c>
      <c r="B19" s="64"/>
      <c r="C19" s="64"/>
      <c r="D19" s="64"/>
      <c r="E19" s="64"/>
    </row>
    <row r="20" spans="1:7" ht="21.75" customHeight="1" x14ac:dyDescent="0.25">
      <c r="A20" s="64"/>
      <c r="B20" s="64"/>
      <c r="C20" s="64"/>
      <c r="D20" s="64"/>
      <c r="E20" s="64"/>
      <c r="F20" s="2">
        <v>271.5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37</v>
      </c>
      <c r="C22" s="3" t="s">
        <v>4</v>
      </c>
      <c r="D22" s="3">
        <v>17.79</v>
      </c>
      <c r="E22" s="8">
        <f>D22*F20*G20</f>
        <v>14489.954999999998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3811.8599999999997</v>
      </c>
      <c r="F23" s="26"/>
      <c r="G23" s="26"/>
    </row>
    <row r="24" spans="1:7" x14ac:dyDescent="0.25">
      <c r="A24" s="7" t="s">
        <v>25</v>
      </c>
      <c r="B24" s="9" t="s">
        <v>35</v>
      </c>
      <c r="C24" s="3" t="s">
        <v>26</v>
      </c>
      <c r="D24" s="3"/>
      <c r="E24" s="8">
        <v>55</v>
      </c>
      <c r="F24" s="26"/>
      <c r="G24" s="26"/>
    </row>
    <row r="25" spans="1:7" x14ac:dyDescent="0.25">
      <c r="A25" s="7"/>
      <c r="B25" s="9"/>
      <c r="C25" s="3"/>
      <c r="D25" s="3"/>
      <c r="E25" s="8"/>
      <c r="F25" s="26"/>
      <c r="G25" s="26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18356.814999999999</v>
      </c>
      <c r="F26" s="27"/>
      <c r="G26" s="27"/>
    </row>
    <row r="27" spans="1:7" ht="42" customHeight="1" x14ac:dyDescent="0.25">
      <c r="A27" s="65" t="s">
        <v>49</v>
      </c>
      <c r="B27" s="65"/>
      <c r="C27" s="65"/>
      <c r="D27" s="65"/>
      <c r="E27" s="65"/>
      <c r="F27" s="26"/>
      <c r="G27" s="26"/>
    </row>
    <row r="28" spans="1:7" ht="35.25" customHeight="1" x14ac:dyDescent="0.25">
      <c r="A28" s="57" t="s">
        <v>21</v>
      </c>
      <c r="B28" s="57"/>
      <c r="C28" s="57"/>
      <c r="D28" s="57"/>
      <c r="E28" s="57"/>
    </row>
    <row r="29" spans="1:7" ht="16.5" customHeight="1" x14ac:dyDescent="0.25">
      <c r="A29" s="57" t="s">
        <v>20</v>
      </c>
      <c r="B29" s="57"/>
      <c r="C29" s="57"/>
      <c r="D29" s="57"/>
      <c r="E29" s="57"/>
    </row>
    <row r="30" spans="1:7" ht="28.5" customHeight="1" x14ac:dyDescent="0.25">
      <c r="A30" s="57" t="s">
        <v>27</v>
      </c>
      <c r="B30" s="57"/>
      <c r="C30" s="57"/>
      <c r="D30" s="57"/>
      <c r="E30" s="57"/>
    </row>
    <row r="31" spans="1:7" x14ac:dyDescent="0.25">
      <c r="A31" s="57" t="s">
        <v>18</v>
      </c>
      <c r="B31" s="57"/>
      <c r="C31" s="57"/>
      <c r="D31" s="57"/>
      <c r="E31" s="57"/>
    </row>
    <row r="32" spans="1:7" x14ac:dyDescent="0.25">
      <c r="A32" s="61" t="s">
        <v>5</v>
      </c>
      <c r="B32" s="61"/>
      <c r="C32" s="61"/>
      <c r="D32" s="61"/>
      <c r="E32" s="61"/>
    </row>
    <row r="33" spans="1:5" x14ac:dyDescent="0.25">
      <c r="A33" s="57" t="s">
        <v>18</v>
      </c>
      <c r="B33" s="57"/>
      <c r="C33" s="57"/>
      <c r="D33" s="57"/>
      <c r="E33" s="57"/>
    </row>
    <row r="34" spans="1:5" ht="13.9" customHeight="1" x14ac:dyDescent="0.25">
      <c r="A34" s="58" t="s">
        <v>44</v>
      </c>
      <c r="B34" s="58"/>
      <c r="C34" s="58"/>
      <c r="D34" s="58"/>
      <c r="E34" s="5"/>
    </row>
    <row r="35" spans="1:5" x14ac:dyDescent="0.25">
      <c r="B35" s="59" t="s">
        <v>19</v>
      </c>
      <c r="C35" s="59"/>
      <c r="D35" s="59"/>
      <c r="E35" s="6" t="s">
        <v>6</v>
      </c>
    </row>
    <row r="36" spans="1:5" x14ac:dyDescent="0.25">
      <c r="A36" s="24"/>
      <c r="B36" s="24"/>
      <c r="C36" s="24"/>
      <c r="D36" s="24"/>
      <c r="E36" s="24"/>
    </row>
    <row r="37" spans="1:5" ht="13.9" customHeight="1" x14ac:dyDescent="0.25">
      <c r="A37" s="60" t="s">
        <v>42</v>
      </c>
      <c r="B37" s="60"/>
      <c r="C37" s="60"/>
      <c r="D37" s="60"/>
      <c r="E37" s="5"/>
    </row>
    <row r="38" spans="1:5" x14ac:dyDescent="0.25">
      <c r="B38" s="59" t="s">
        <v>19</v>
      </c>
      <c r="C38" s="59"/>
      <c r="D38" s="59"/>
      <c r="E38" s="6" t="s">
        <v>6</v>
      </c>
    </row>
    <row r="41" spans="1:5" x14ac:dyDescent="0.25">
      <c r="A41" s="16" t="s">
        <v>45</v>
      </c>
    </row>
    <row r="42" spans="1:5" x14ac:dyDescent="0.25">
      <c r="A42" s="14" t="s">
        <v>28</v>
      </c>
    </row>
    <row r="43" spans="1:5" x14ac:dyDescent="0.25">
      <c r="A43" s="2" t="s">
        <v>36</v>
      </c>
      <c r="B43" s="20">
        <v>2918.09</v>
      </c>
    </row>
    <row r="44" spans="1:5" x14ac:dyDescent="0.25">
      <c r="A44" s="2" t="s">
        <v>46</v>
      </c>
      <c r="B44" s="19"/>
    </row>
    <row r="45" spans="1:5" x14ac:dyDescent="0.25">
      <c r="A45" s="2" t="s">
        <v>29</v>
      </c>
      <c r="B45" s="19">
        <v>21698.28</v>
      </c>
    </row>
    <row r="46" spans="1:5" x14ac:dyDescent="0.25">
      <c r="B46" s="19"/>
    </row>
    <row r="47" spans="1:5" ht="30" x14ac:dyDescent="0.25">
      <c r="A47" s="23" t="s">
        <v>31</v>
      </c>
      <c r="B47" s="19">
        <f>E26</f>
        <v>18356.814999999999</v>
      </c>
    </row>
    <row r="48" spans="1:5" x14ac:dyDescent="0.25">
      <c r="A48" s="15" t="s">
        <v>30</v>
      </c>
      <c r="B48" s="20">
        <f>B43+B45+B46-B47</f>
        <v>6259.5550000000003</v>
      </c>
    </row>
    <row r="50" spans="2:2" x14ac:dyDescent="0.25">
      <c r="B50" s="2">
        <v>2918.09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A46" sqref="A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42.7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50</v>
      </c>
      <c r="B3" s="69"/>
      <c r="C3" s="69"/>
      <c r="D3" s="69"/>
      <c r="E3" s="69"/>
    </row>
    <row r="4" spans="1:5" s="1" customFormat="1" ht="15.75" x14ac:dyDescent="0.25">
      <c r="A4" s="18" t="s">
        <v>13</v>
      </c>
      <c r="B4" s="4"/>
      <c r="C4" s="4"/>
      <c r="D4" s="22"/>
      <c r="E4" s="21" t="s">
        <v>51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70" t="s">
        <v>32</v>
      </c>
      <c r="B7" s="70"/>
      <c r="C7" s="70"/>
      <c r="D7" s="70"/>
      <c r="E7" s="70"/>
    </row>
    <row r="8" spans="1:5" x14ac:dyDescent="0.25">
      <c r="A8" s="62" t="s">
        <v>1</v>
      </c>
      <c r="B8" s="62"/>
      <c r="C8" s="62"/>
      <c r="D8" s="62"/>
      <c r="E8" s="62"/>
    </row>
    <row r="9" spans="1:5" ht="19.5" customHeight="1" x14ac:dyDescent="0.25">
      <c r="A9" s="57" t="s">
        <v>41</v>
      </c>
      <c r="B9" s="57"/>
      <c r="C9" s="57"/>
      <c r="D9" s="57"/>
      <c r="E9" s="57"/>
    </row>
    <row r="10" spans="1:5" ht="29.25" customHeight="1" x14ac:dyDescent="0.25">
      <c r="A10" s="71" t="s">
        <v>14</v>
      </c>
      <c r="B10" s="72"/>
      <c r="C10" s="72"/>
      <c r="D10" s="72"/>
      <c r="E10" s="72"/>
    </row>
    <row r="11" spans="1:5" ht="33.75" customHeight="1" x14ac:dyDescent="0.25">
      <c r="A11" s="57" t="s">
        <v>40</v>
      </c>
      <c r="B11" s="57"/>
      <c r="C11" s="57"/>
      <c r="D11" s="57"/>
      <c r="E11" s="57"/>
    </row>
    <row r="12" spans="1:5" ht="22.5" customHeight="1" x14ac:dyDescent="0.25">
      <c r="A12" s="62" t="s">
        <v>15</v>
      </c>
      <c r="B12" s="63"/>
      <c r="C12" s="63"/>
      <c r="D12" s="63"/>
      <c r="E12" s="63"/>
    </row>
    <row r="13" spans="1:5" ht="16.5" customHeight="1" x14ac:dyDescent="0.25">
      <c r="A13" s="57" t="s">
        <v>22</v>
      </c>
      <c r="B13" s="57"/>
      <c r="C13" s="57"/>
      <c r="D13" s="57"/>
      <c r="E13" s="57"/>
    </row>
    <row r="14" spans="1:5" ht="15.7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57" t="s">
        <v>43</v>
      </c>
      <c r="B15" s="57"/>
      <c r="C15" s="57"/>
      <c r="D15" s="57"/>
      <c r="E15" s="57"/>
    </row>
    <row r="16" spans="1:5" ht="13.15" customHeight="1" x14ac:dyDescent="0.25">
      <c r="A16" s="62" t="s">
        <v>16</v>
      </c>
      <c r="B16" s="63"/>
      <c r="C16" s="63"/>
      <c r="D16" s="63"/>
      <c r="E16" s="63"/>
    </row>
    <row r="17" spans="1:7" ht="31.15" customHeight="1" x14ac:dyDescent="0.25">
      <c r="A17" s="57" t="s">
        <v>17</v>
      </c>
      <c r="B17" s="57"/>
      <c r="C17" s="57"/>
      <c r="D17" s="57"/>
      <c r="E17" s="57"/>
    </row>
    <row r="18" spans="1:7" ht="61.5" customHeight="1" x14ac:dyDescent="0.25">
      <c r="A18" s="57" t="s">
        <v>33</v>
      </c>
      <c r="B18" s="57"/>
      <c r="C18" s="57"/>
      <c r="D18" s="57"/>
      <c r="E18" s="57"/>
    </row>
    <row r="19" spans="1:7" ht="32.450000000000003" customHeight="1" x14ac:dyDescent="0.25">
      <c r="A19" s="64" t="s">
        <v>34</v>
      </c>
      <c r="B19" s="64"/>
      <c r="C19" s="64"/>
      <c r="D19" s="64"/>
      <c r="E19" s="64"/>
    </row>
    <row r="20" spans="1:7" ht="21.75" customHeight="1" x14ac:dyDescent="0.25">
      <c r="A20" s="64"/>
      <c r="B20" s="64"/>
      <c r="C20" s="64"/>
      <c r="D20" s="64"/>
      <c r="E20" s="64"/>
      <c r="F20" s="2">
        <v>271.5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37</v>
      </c>
      <c r="C22" s="3" t="s">
        <v>4</v>
      </c>
      <c r="D22" s="3">
        <v>17.79</v>
      </c>
      <c r="E22" s="8">
        <f>D22*F20*G20</f>
        <v>14489.954999999998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3811.8599999999997</v>
      </c>
      <c r="F23" s="26"/>
      <c r="G23" s="26"/>
    </row>
    <row r="24" spans="1:7" x14ac:dyDescent="0.25">
      <c r="A24" s="7" t="s">
        <v>25</v>
      </c>
      <c r="B24" s="9" t="s">
        <v>52</v>
      </c>
      <c r="C24" s="3" t="s">
        <v>26</v>
      </c>
      <c r="D24" s="3"/>
      <c r="E24" s="8"/>
      <c r="F24" s="26"/>
      <c r="G24" s="26"/>
    </row>
    <row r="25" spans="1:7" x14ac:dyDescent="0.25">
      <c r="A25" s="7"/>
      <c r="B25" s="9"/>
      <c r="C25" s="3"/>
      <c r="D25" s="3"/>
      <c r="E25" s="8"/>
      <c r="F25" s="26"/>
      <c r="G25" s="26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18301.814999999999</v>
      </c>
      <c r="F26" s="27"/>
      <c r="G26" s="27"/>
    </row>
    <row r="27" spans="1:7" ht="42" customHeight="1" x14ac:dyDescent="0.25">
      <c r="A27" s="65" t="s">
        <v>56</v>
      </c>
      <c r="B27" s="65"/>
      <c r="C27" s="65"/>
      <c r="D27" s="65"/>
      <c r="E27" s="65"/>
      <c r="F27" s="26"/>
      <c r="G27" s="26"/>
    </row>
    <row r="28" spans="1:7" ht="35.25" customHeight="1" x14ac:dyDescent="0.25">
      <c r="A28" s="57" t="s">
        <v>21</v>
      </c>
      <c r="B28" s="57"/>
      <c r="C28" s="57"/>
      <c r="D28" s="57"/>
      <c r="E28" s="57"/>
    </row>
    <row r="29" spans="1:7" ht="16.5" customHeight="1" x14ac:dyDescent="0.25">
      <c r="A29" s="57" t="s">
        <v>20</v>
      </c>
      <c r="B29" s="57"/>
      <c r="C29" s="57"/>
      <c r="D29" s="57"/>
      <c r="E29" s="57"/>
    </row>
    <row r="30" spans="1:7" ht="28.5" customHeight="1" x14ac:dyDescent="0.25">
      <c r="A30" s="57" t="s">
        <v>27</v>
      </c>
      <c r="B30" s="57"/>
      <c r="C30" s="57"/>
      <c r="D30" s="57"/>
      <c r="E30" s="57"/>
    </row>
    <row r="31" spans="1:7" x14ac:dyDescent="0.25">
      <c r="A31" s="57" t="s">
        <v>18</v>
      </c>
      <c r="B31" s="57"/>
      <c r="C31" s="57"/>
      <c r="D31" s="57"/>
      <c r="E31" s="57"/>
    </row>
    <row r="32" spans="1:7" x14ac:dyDescent="0.25">
      <c r="A32" s="61" t="s">
        <v>5</v>
      </c>
      <c r="B32" s="61"/>
      <c r="C32" s="61"/>
      <c r="D32" s="61"/>
      <c r="E32" s="61"/>
    </row>
    <row r="33" spans="1:5" x14ac:dyDescent="0.25">
      <c r="A33" s="57" t="s">
        <v>18</v>
      </c>
      <c r="B33" s="57"/>
      <c r="C33" s="57"/>
      <c r="D33" s="57"/>
      <c r="E33" s="57"/>
    </row>
    <row r="34" spans="1:5" ht="13.9" customHeight="1" x14ac:dyDescent="0.25">
      <c r="A34" s="58" t="s">
        <v>44</v>
      </c>
      <c r="B34" s="58"/>
      <c r="C34" s="58"/>
      <c r="D34" s="58"/>
      <c r="E34" s="5"/>
    </row>
    <row r="35" spans="1:5" x14ac:dyDescent="0.25">
      <c r="B35" s="59" t="s">
        <v>19</v>
      </c>
      <c r="C35" s="59"/>
      <c r="D35" s="59"/>
      <c r="E35" s="6" t="s">
        <v>6</v>
      </c>
    </row>
    <row r="36" spans="1:5" x14ac:dyDescent="0.25">
      <c r="A36" s="28"/>
      <c r="B36" s="28"/>
      <c r="C36" s="28"/>
      <c r="D36" s="28"/>
      <c r="E36" s="28"/>
    </row>
    <row r="37" spans="1:5" ht="13.9" customHeight="1" x14ac:dyDescent="0.25">
      <c r="A37" s="60" t="s">
        <v>42</v>
      </c>
      <c r="B37" s="60"/>
      <c r="C37" s="60"/>
      <c r="D37" s="60"/>
      <c r="E37" s="5"/>
    </row>
    <row r="38" spans="1:5" x14ac:dyDescent="0.25">
      <c r="B38" s="59" t="s">
        <v>19</v>
      </c>
      <c r="C38" s="59"/>
      <c r="D38" s="59"/>
      <c r="E38" s="6" t="s">
        <v>6</v>
      </c>
    </row>
    <row r="41" spans="1:5" x14ac:dyDescent="0.25">
      <c r="A41" s="16" t="s">
        <v>45</v>
      </c>
    </row>
    <row r="42" spans="1:5" x14ac:dyDescent="0.25">
      <c r="A42" s="14" t="s">
        <v>28</v>
      </c>
    </row>
    <row r="43" spans="1:5" x14ac:dyDescent="0.25">
      <c r="A43" s="2" t="s">
        <v>36</v>
      </c>
      <c r="B43" s="20">
        <f>'1кв'!B48</f>
        <v>6259.5550000000003</v>
      </c>
    </row>
    <row r="44" spans="1:5" x14ac:dyDescent="0.25">
      <c r="A44" s="2" t="s">
        <v>46</v>
      </c>
      <c r="B44" s="19"/>
    </row>
    <row r="45" spans="1:5" x14ac:dyDescent="0.25">
      <c r="A45" s="2" t="s">
        <v>29</v>
      </c>
      <c r="B45" s="19">
        <v>21698.28</v>
      </c>
    </row>
    <row r="46" spans="1:5" ht="30" x14ac:dyDescent="0.25">
      <c r="A46" s="30" t="s">
        <v>31</v>
      </c>
      <c r="B46" s="19">
        <f>E26</f>
        <v>18301.814999999999</v>
      </c>
    </row>
    <row r="47" spans="1:5" x14ac:dyDescent="0.25">
      <c r="A47" s="15" t="s">
        <v>30</v>
      </c>
      <c r="B47" s="20">
        <f>B43+B45-B46</f>
        <v>9656.02</v>
      </c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zoomScaleSheetLayoutView="100" workbookViewId="0">
      <selection activeCell="B50" sqref="B5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42.7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53</v>
      </c>
      <c r="B3" s="69"/>
      <c r="C3" s="69"/>
      <c r="D3" s="69"/>
      <c r="E3" s="69"/>
    </row>
    <row r="4" spans="1:5" s="1" customFormat="1" ht="15.75" x14ac:dyDescent="0.25">
      <c r="A4" s="18" t="s">
        <v>13</v>
      </c>
      <c r="B4" s="4"/>
      <c r="C4" s="4"/>
      <c r="D4" s="22"/>
      <c r="E4" s="21" t="s">
        <v>54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70" t="s">
        <v>32</v>
      </c>
      <c r="B7" s="70"/>
      <c r="C7" s="70"/>
      <c r="D7" s="70"/>
      <c r="E7" s="70"/>
    </row>
    <row r="8" spans="1:5" x14ac:dyDescent="0.25">
      <c r="A8" s="62" t="s">
        <v>1</v>
      </c>
      <c r="B8" s="62"/>
      <c r="C8" s="62"/>
      <c r="D8" s="62"/>
      <c r="E8" s="62"/>
    </row>
    <row r="9" spans="1:5" ht="19.5" customHeight="1" x14ac:dyDescent="0.25">
      <c r="A9" s="57" t="s">
        <v>41</v>
      </c>
      <c r="B9" s="57"/>
      <c r="C9" s="57"/>
      <c r="D9" s="57"/>
      <c r="E9" s="57"/>
    </row>
    <row r="10" spans="1:5" ht="29.25" customHeight="1" x14ac:dyDescent="0.25">
      <c r="A10" s="71" t="s">
        <v>14</v>
      </c>
      <c r="B10" s="72"/>
      <c r="C10" s="72"/>
      <c r="D10" s="72"/>
      <c r="E10" s="72"/>
    </row>
    <row r="11" spans="1:5" ht="33.75" customHeight="1" x14ac:dyDescent="0.25">
      <c r="A11" s="57" t="s">
        <v>40</v>
      </c>
      <c r="B11" s="57"/>
      <c r="C11" s="57"/>
      <c r="D11" s="57"/>
      <c r="E11" s="57"/>
    </row>
    <row r="12" spans="1:5" ht="22.5" customHeight="1" x14ac:dyDescent="0.25">
      <c r="A12" s="62" t="s">
        <v>15</v>
      </c>
      <c r="B12" s="63"/>
      <c r="C12" s="63"/>
      <c r="D12" s="63"/>
      <c r="E12" s="63"/>
    </row>
    <row r="13" spans="1:5" ht="16.5" customHeight="1" x14ac:dyDescent="0.25">
      <c r="A13" s="57" t="s">
        <v>22</v>
      </c>
      <c r="B13" s="57"/>
      <c r="C13" s="57"/>
      <c r="D13" s="57"/>
      <c r="E13" s="57"/>
    </row>
    <row r="14" spans="1:5" ht="15.7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57" t="s">
        <v>43</v>
      </c>
      <c r="B15" s="57"/>
      <c r="C15" s="57"/>
      <c r="D15" s="57"/>
      <c r="E15" s="57"/>
    </row>
    <row r="16" spans="1:5" ht="13.15" customHeight="1" x14ac:dyDescent="0.25">
      <c r="A16" s="62" t="s">
        <v>16</v>
      </c>
      <c r="B16" s="63"/>
      <c r="C16" s="63"/>
      <c r="D16" s="63"/>
      <c r="E16" s="63"/>
    </row>
    <row r="17" spans="1:7" ht="31.15" customHeight="1" x14ac:dyDescent="0.25">
      <c r="A17" s="57" t="s">
        <v>17</v>
      </c>
      <c r="B17" s="57"/>
      <c r="C17" s="57"/>
      <c r="D17" s="57"/>
      <c r="E17" s="57"/>
    </row>
    <row r="18" spans="1:7" ht="61.5" customHeight="1" x14ac:dyDescent="0.25">
      <c r="A18" s="57" t="s">
        <v>33</v>
      </c>
      <c r="B18" s="57"/>
      <c r="C18" s="57"/>
      <c r="D18" s="57"/>
      <c r="E18" s="57"/>
    </row>
    <row r="19" spans="1:7" ht="32.450000000000003" customHeight="1" x14ac:dyDescent="0.25">
      <c r="A19" s="64" t="s">
        <v>34</v>
      </c>
      <c r="B19" s="64"/>
      <c r="C19" s="64"/>
      <c r="D19" s="64"/>
      <c r="E19" s="64"/>
    </row>
    <row r="20" spans="1:7" ht="21.75" customHeight="1" x14ac:dyDescent="0.25">
      <c r="A20" s="64"/>
      <c r="B20" s="64"/>
      <c r="C20" s="64"/>
      <c r="D20" s="64"/>
      <c r="E20" s="64"/>
      <c r="F20" s="2">
        <v>271.5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37</v>
      </c>
      <c r="C22" s="3" t="s">
        <v>4</v>
      </c>
      <c r="D22" s="3">
        <v>18.690000000000001</v>
      </c>
      <c r="E22" s="8">
        <f>D22*F20*G20</f>
        <v>15223.005000000001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4170.24</v>
      </c>
      <c r="F23" s="26"/>
      <c r="G23" s="26"/>
    </row>
    <row r="24" spans="1:7" x14ac:dyDescent="0.25">
      <c r="A24" s="7" t="s">
        <v>25</v>
      </c>
      <c r="B24" s="9" t="s">
        <v>55</v>
      </c>
      <c r="C24" s="3" t="s">
        <v>26</v>
      </c>
      <c r="D24" s="3"/>
      <c r="E24" s="8"/>
      <c r="F24" s="26"/>
      <c r="G24" s="26"/>
    </row>
    <row r="25" spans="1:7" x14ac:dyDescent="0.25">
      <c r="A25" s="7"/>
      <c r="B25" s="9"/>
      <c r="C25" s="3"/>
      <c r="D25" s="3"/>
      <c r="E25" s="8"/>
      <c r="F25" s="26"/>
      <c r="G25" s="26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19393.245000000003</v>
      </c>
      <c r="F26" s="27"/>
      <c r="G26" s="27"/>
    </row>
    <row r="27" spans="1:7" ht="42" customHeight="1" x14ac:dyDescent="0.25">
      <c r="A27" s="65" t="s">
        <v>57</v>
      </c>
      <c r="B27" s="65"/>
      <c r="C27" s="65"/>
      <c r="D27" s="65"/>
      <c r="E27" s="65"/>
      <c r="F27" s="26"/>
      <c r="G27" s="26"/>
    </row>
    <row r="28" spans="1:7" ht="35.25" customHeight="1" x14ac:dyDescent="0.25">
      <c r="A28" s="57" t="s">
        <v>21</v>
      </c>
      <c r="B28" s="57"/>
      <c r="C28" s="57"/>
      <c r="D28" s="57"/>
      <c r="E28" s="57"/>
    </row>
    <row r="29" spans="1:7" ht="16.5" customHeight="1" x14ac:dyDescent="0.25">
      <c r="A29" s="57" t="s">
        <v>20</v>
      </c>
      <c r="B29" s="57"/>
      <c r="C29" s="57"/>
      <c r="D29" s="57"/>
      <c r="E29" s="57"/>
    </row>
    <row r="30" spans="1:7" ht="28.5" customHeight="1" x14ac:dyDescent="0.25">
      <c r="A30" s="57" t="s">
        <v>27</v>
      </c>
      <c r="B30" s="57"/>
      <c r="C30" s="57"/>
      <c r="D30" s="57"/>
      <c r="E30" s="57"/>
    </row>
    <row r="31" spans="1:7" x14ac:dyDescent="0.25">
      <c r="A31" s="57" t="s">
        <v>18</v>
      </c>
      <c r="B31" s="57"/>
      <c r="C31" s="57"/>
      <c r="D31" s="57"/>
      <c r="E31" s="57"/>
    </row>
    <row r="32" spans="1:7" x14ac:dyDescent="0.25">
      <c r="A32" s="61" t="s">
        <v>5</v>
      </c>
      <c r="B32" s="61"/>
      <c r="C32" s="61"/>
      <c r="D32" s="61"/>
      <c r="E32" s="61"/>
    </row>
    <row r="33" spans="1:5" x14ac:dyDescent="0.25">
      <c r="A33" s="57" t="s">
        <v>18</v>
      </c>
      <c r="B33" s="57"/>
      <c r="C33" s="57"/>
      <c r="D33" s="57"/>
      <c r="E33" s="57"/>
    </row>
    <row r="34" spans="1:5" ht="13.9" customHeight="1" x14ac:dyDescent="0.25">
      <c r="A34" s="58" t="s">
        <v>44</v>
      </c>
      <c r="B34" s="58"/>
      <c r="C34" s="58"/>
      <c r="D34" s="58"/>
      <c r="E34" s="5"/>
    </row>
    <row r="35" spans="1:5" x14ac:dyDescent="0.25">
      <c r="B35" s="59" t="s">
        <v>19</v>
      </c>
      <c r="C35" s="59"/>
      <c r="D35" s="59"/>
      <c r="E35" s="6" t="s">
        <v>6</v>
      </c>
    </row>
    <row r="36" spans="1:5" x14ac:dyDescent="0.25">
      <c r="A36" s="28"/>
      <c r="B36" s="28"/>
      <c r="C36" s="28"/>
      <c r="D36" s="28"/>
      <c r="E36" s="28"/>
    </row>
    <row r="37" spans="1:5" ht="13.9" customHeight="1" x14ac:dyDescent="0.25">
      <c r="A37" s="60" t="s">
        <v>42</v>
      </c>
      <c r="B37" s="60"/>
      <c r="C37" s="60"/>
      <c r="D37" s="60"/>
      <c r="E37" s="5"/>
    </row>
    <row r="38" spans="1:5" x14ac:dyDescent="0.25">
      <c r="B38" s="59" t="s">
        <v>19</v>
      </c>
      <c r="C38" s="59"/>
      <c r="D38" s="59"/>
      <c r="E38" s="6" t="s">
        <v>6</v>
      </c>
    </row>
    <row r="41" spans="1:5" x14ac:dyDescent="0.25">
      <c r="A41" s="16" t="s">
        <v>45</v>
      </c>
    </row>
    <row r="42" spans="1:5" x14ac:dyDescent="0.25">
      <c r="A42" s="14" t="s">
        <v>28</v>
      </c>
    </row>
    <row r="43" spans="1:5" x14ac:dyDescent="0.25">
      <c r="A43" s="2" t="s">
        <v>36</v>
      </c>
      <c r="B43" s="20">
        <f>'2кв'!B47</f>
        <v>9656.02</v>
      </c>
    </row>
    <row r="44" spans="1:5" x14ac:dyDescent="0.25">
      <c r="A44" s="2" t="s">
        <v>58</v>
      </c>
      <c r="B44" s="19"/>
    </row>
    <row r="45" spans="1:5" x14ac:dyDescent="0.25">
      <c r="A45" s="2" t="s">
        <v>29</v>
      </c>
      <c r="B45" s="19">
        <v>22286.33</v>
      </c>
    </row>
    <row r="46" spans="1:5" ht="30" x14ac:dyDescent="0.25">
      <c r="A46" s="30" t="s">
        <v>31</v>
      </c>
      <c r="B46" s="19">
        <f>E26</f>
        <v>19393.245000000003</v>
      </c>
    </row>
    <row r="47" spans="1:5" x14ac:dyDescent="0.25">
      <c r="A47" s="15" t="s">
        <v>30</v>
      </c>
      <c r="B47" s="20">
        <f>B43+B45-B46</f>
        <v>12549.105</v>
      </c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topLeftCell="A22" zoomScaleSheetLayoutView="100" workbookViewId="0">
      <selection activeCell="B46" sqref="B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6" t="s">
        <v>11</v>
      </c>
      <c r="B1" s="66"/>
      <c r="C1" s="66"/>
      <c r="D1" s="66"/>
      <c r="E1" s="66"/>
    </row>
    <row r="2" spans="1:5" ht="42.75" customHeight="1" x14ac:dyDescent="0.25">
      <c r="A2" s="67" t="s">
        <v>12</v>
      </c>
      <c r="B2" s="68"/>
      <c r="C2" s="68"/>
      <c r="D2" s="68"/>
      <c r="E2" s="68"/>
    </row>
    <row r="3" spans="1:5" x14ac:dyDescent="0.25">
      <c r="A3" s="69" t="s">
        <v>59</v>
      </c>
      <c r="B3" s="69"/>
      <c r="C3" s="69"/>
      <c r="D3" s="69"/>
      <c r="E3" s="69"/>
    </row>
    <row r="4" spans="1:5" s="1" customFormat="1" ht="15.75" x14ac:dyDescent="0.25">
      <c r="A4" s="18" t="s">
        <v>13</v>
      </c>
      <c r="B4" s="4"/>
      <c r="C4" s="4"/>
      <c r="D4" s="2"/>
      <c r="E4" s="34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7" t="s">
        <v>0</v>
      </c>
      <c r="B6" s="57"/>
      <c r="C6" s="57"/>
      <c r="D6" s="57"/>
      <c r="E6" s="57"/>
    </row>
    <row r="7" spans="1:5" x14ac:dyDescent="0.25">
      <c r="A7" s="70" t="s">
        <v>32</v>
      </c>
      <c r="B7" s="70"/>
      <c r="C7" s="70"/>
      <c r="D7" s="70"/>
      <c r="E7" s="70"/>
    </row>
    <row r="8" spans="1:5" x14ac:dyDescent="0.25">
      <c r="A8" s="62" t="s">
        <v>1</v>
      </c>
      <c r="B8" s="62"/>
      <c r="C8" s="62"/>
      <c r="D8" s="62"/>
      <c r="E8" s="62"/>
    </row>
    <row r="9" spans="1:5" ht="19.5" customHeight="1" x14ac:dyDescent="0.25">
      <c r="A9" s="57" t="s">
        <v>41</v>
      </c>
      <c r="B9" s="57"/>
      <c r="C9" s="57"/>
      <c r="D9" s="57"/>
      <c r="E9" s="57"/>
    </row>
    <row r="10" spans="1:5" ht="29.25" customHeight="1" x14ac:dyDescent="0.25">
      <c r="A10" s="71" t="s">
        <v>14</v>
      </c>
      <c r="B10" s="72"/>
      <c r="C10" s="72"/>
      <c r="D10" s="72"/>
      <c r="E10" s="72"/>
    </row>
    <row r="11" spans="1:5" ht="33.75" customHeight="1" x14ac:dyDescent="0.25">
      <c r="A11" s="57" t="s">
        <v>40</v>
      </c>
      <c r="B11" s="57"/>
      <c r="C11" s="57"/>
      <c r="D11" s="57"/>
      <c r="E11" s="57"/>
    </row>
    <row r="12" spans="1:5" ht="22.5" customHeight="1" x14ac:dyDescent="0.25">
      <c r="A12" s="62" t="s">
        <v>15</v>
      </c>
      <c r="B12" s="63"/>
      <c r="C12" s="63"/>
      <c r="D12" s="63"/>
      <c r="E12" s="63"/>
    </row>
    <row r="13" spans="1:5" ht="16.5" customHeight="1" x14ac:dyDescent="0.25">
      <c r="A13" s="57" t="s">
        <v>22</v>
      </c>
      <c r="B13" s="57"/>
      <c r="C13" s="57"/>
      <c r="D13" s="57"/>
      <c r="E13" s="57"/>
    </row>
    <row r="14" spans="1:5" ht="15.7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57" t="s">
        <v>43</v>
      </c>
      <c r="B15" s="57"/>
      <c r="C15" s="57"/>
      <c r="D15" s="57"/>
      <c r="E15" s="57"/>
    </row>
    <row r="16" spans="1:5" ht="13.15" customHeight="1" x14ac:dyDescent="0.25">
      <c r="A16" s="62" t="s">
        <v>16</v>
      </c>
      <c r="B16" s="63"/>
      <c r="C16" s="63"/>
      <c r="D16" s="63"/>
      <c r="E16" s="63"/>
    </row>
    <row r="17" spans="1:7" ht="31.15" customHeight="1" x14ac:dyDescent="0.25">
      <c r="A17" s="57" t="s">
        <v>17</v>
      </c>
      <c r="B17" s="57"/>
      <c r="C17" s="57"/>
      <c r="D17" s="57"/>
      <c r="E17" s="57"/>
    </row>
    <row r="18" spans="1:7" ht="61.5" customHeight="1" x14ac:dyDescent="0.25">
      <c r="A18" s="57" t="s">
        <v>33</v>
      </c>
      <c r="B18" s="57"/>
      <c r="C18" s="57"/>
      <c r="D18" s="57"/>
      <c r="E18" s="57"/>
    </row>
    <row r="19" spans="1:7" ht="32.450000000000003" customHeight="1" x14ac:dyDescent="0.25">
      <c r="A19" s="64" t="s">
        <v>34</v>
      </c>
      <c r="B19" s="64"/>
      <c r="C19" s="64"/>
      <c r="D19" s="64"/>
      <c r="E19" s="64"/>
    </row>
    <row r="20" spans="1:7" ht="21.75" customHeight="1" x14ac:dyDescent="0.25">
      <c r="A20" s="64"/>
      <c r="B20" s="64"/>
      <c r="C20" s="64"/>
      <c r="D20" s="64"/>
      <c r="E20" s="64"/>
      <c r="F20" s="2">
        <v>271.5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39</v>
      </c>
      <c r="B22" s="9" t="s">
        <v>37</v>
      </c>
      <c r="C22" s="3" t="s">
        <v>4</v>
      </c>
      <c r="D22" s="3">
        <v>18.690000000000001</v>
      </c>
      <c r="E22" s="8">
        <f>D22*F20*G20</f>
        <v>15223.005000000001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4170.24</v>
      </c>
      <c r="F23" s="26"/>
      <c r="G23" s="26"/>
    </row>
    <row r="24" spans="1:7" x14ac:dyDescent="0.25">
      <c r="A24" s="7" t="s">
        <v>25</v>
      </c>
      <c r="B24" s="9" t="s">
        <v>60</v>
      </c>
      <c r="C24" s="3" t="s">
        <v>26</v>
      </c>
      <c r="D24" s="3"/>
      <c r="E24" s="8">
        <v>134</v>
      </c>
      <c r="F24" s="26"/>
      <c r="G24" s="26"/>
    </row>
    <row r="25" spans="1:7" ht="30" x14ac:dyDescent="0.25">
      <c r="A25" s="77" t="s">
        <v>83</v>
      </c>
      <c r="B25" s="9" t="s">
        <v>81</v>
      </c>
      <c r="C25" s="3" t="s">
        <v>82</v>
      </c>
      <c r="D25" s="3">
        <v>6.5</v>
      </c>
      <c r="E25" s="8">
        <f>D25*333.76</f>
        <v>2169.44</v>
      </c>
      <c r="F25" s="26"/>
      <c r="G25" s="26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21696.685000000001</v>
      </c>
      <c r="F26" s="27"/>
      <c r="G26" s="27"/>
    </row>
    <row r="27" spans="1:7" ht="42" customHeight="1" x14ac:dyDescent="0.25">
      <c r="A27" s="65" t="s">
        <v>84</v>
      </c>
      <c r="B27" s="65"/>
      <c r="C27" s="65"/>
      <c r="D27" s="65"/>
      <c r="E27" s="65"/>
      <c r="F27" s="26"/>
      <c r="G27" s="26"/>
    </row>
    <row r="28" spans="1:7" ht="35.25" customHeight="1" x14ac:dyDescent="0.25">
      <c r="A28" s="57" t="s">
        <v>21</v>
      </c>
      <c r="B28" s="57"/>
      <c r="C28" s="57"/>
      <c r="D28" s="57"/>
      <c r="E28" s="57"/>
    </row>
    <row r="29" spans="1:7" ht="16.5" customHeight="1" x14ac:dyDescent="0.25">
      <c r="A29" s="57" t="s">
        <v>20</v>
      </c>
      <c r="B29" s="57"/>
      <c r="C29" s="57"/>
      <c r="D29" s="57"/>
      <c r="E29" s="57"/>
    </row>
    <row r="30" spans="1:7" ht="28.5" customHeight="1" x14ac:dyDescent="0.25">
      <c r="A30" s="57" t="s">
        <v>27</v>
      </c>
      <c r="B30" s="57"/>
      <c r="C30" s="57"/>
      <c r="D30" s="57"/>
      <c r="E30" s="57"/>
    </row>
    <row r="31" spans="1:7" x14ac:dyDescent="0.25">
      <c r="A31" s="57" t="s">
        <v>18</v>
      </c>
      <c r="B31" s="57"/>
      <c r="C31" s="57"/>
      <c r="D31" s="57"/>
      <c r="E31" s="57"/>
    </row>
    <row r="32" spans="1:7" x14ac:dyDescent="0.25">
      <c r="A32" s="61" t="s">
        <v>5</v>
      </c>
      <c r="B32" s="61"/>
      <c r="C32" s="61"/>
      <c r="D32" s="61"/>
      <c r="E32" s="61"/>
    </row>
    <row r="33" spans="1:5" x14ac:dyDescent="0.25">
      <c r="A33" s="57" t="s">
        <v>18</v>
      </c>
      <c r="B33" s="57"/>
      <c r="C33" s="57"/>
      <c r="D33" s="57"/>
      <c r="E33" s="57"/>
    </row>
    <row r="34" spans="1:5" ht="13.9" customHeight="1" x14ac:dyDescent="0.25">
      <c r="A34" s="58" t="s">
        <v>44</v>
      </c>
      <c r="B34" s="58"/>
      <c r="C34" s="58"/>
      <c r="D34" s="58"/>
      <c r="E34" s="5"/>
    </row>
    <row r="35" spans="1:5" x14ac:dyDescent="0.25">
      <c r="B35" s="59" t="s">
        <v>19</v>
      </c>
      <c r="C35" s="59"/>
      <c r="D35" s="59"/>
      <c r="E35" s="6" t="s">
        <v>6</v>
      </c>
    </row>
    <row r="36" spans="1:5" x14ac:dyDescent="0.25">
      <c r="A36" s="31"/>
      <c r="B36" s="31"/>
      <c r="C36" s="31"/>
      <c r="D36" s="31"/>
      <c r="E36" s="31"/>
    </row>
    <row r="37" spans="1:5" ht="13.9" customHeight="1" x14ac:dyDescent="0.25">
      <c r="A37" s="60" t="s">
        <v>42</v>
      </c>
      <c r="B37" s="60"/>
      <c r="C37" s="60"/>
      <c r="D37" s="60"/>
      <c r="E37" s="5"/>
    </row>
    <row r="38" spans="1:5" x14ac:dyDescent="0.25">
      <c r="B38" s="59" t="s">
        <v>19</v>
      </c>
      <c r="C38" s="59"/>
      <c r="D38" s="59"/>
      <c r="E38" s="6" t="s">
        <v>6</v>
      </c>
    </row>
    <row r="41" spans="1:5" x14ac:dyDescent="0.25">
      <c r="A41" s="16" t="s">
        <v>45</v>
      </c>
    </row>
    <row r="42" spans="1:5" x14ac:dyDescent="0.25">
      <c r="A42" s="14" t="s">
        <v>28</v>
      </c>
    </row>
    <row r="43" spans="1:5" x14ac:dyDescent="0.25">
      <c r="A43" s="2" t="s">
        <v>36</v>
      </c>
      <c r="B43" s="20">
        <f>'3кв'!B47</f>
        <v>12549.105</v>
      </c>
    </row>
    <row r="44" spans="1:5" x14ac:dyDescent="0.25">
      <c r="A44" s="2" t="s">
        <v>58</v>
      </c>
      <c r="B44" s="19"/>
    </row>
    <row r="45" spans="1:5" x14ac:dyDescent="0.25">
      <c r="A45" s="2" t="s">
        <v>29</v>
      </c>
      <c r="B45" s="19">
        <v>24843.38</v>
      </c>
    </row>
    <row r="46" spans="1:5" ht="30" x14ac:dyDescent="0.25">
      <c r="A46" s="33" t="s">
        <v>31</v>
      </c>
      <c r="B46" s="19">
        <f>E26</f>
        <v>21696.685000000001</v>
      </c>
    </row>
    <row r="47" spans="1:5" x14ac:dyDescent="0.25">
      <c r="A47" s="15" t="s">
        <v>30</v>
      </c>
      <c r="B47" s="20">
        <f>B43+B45-B46</f>
        <v>15695.8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topLeftCell="A13" zoomScaleSheetLayoutView="100" workbookViewId="0">
      <selection activeCell="C25" sqref="C25"/>
    </sheetView>
  </sheetViews>
  <sheetFormatPr defaultRowHeight="15.75" x14ac:dyDescent="0.25"/>
  <cols>
    <col min="1" max="1" width="10.5703125" style="36" customWidth="1"/>
    <col min="2" max="2" width="69.5703125" style="36" customWidth="1"/>
    <col min="3" max="3" width="15.28515625" style="36" customWidth="1"/>
    <col min="4" max="4" width="11.85546875" style="36" customWidth="1"/>
    <col min="5" max="5" width="14.7109375" style="36" customWidth="1"/>
    <col min="6" max="6" width="12.42578125" style="36" customWidth="1"/>
    <col min="7" max="7" width="12" style="36" customWidth="1"/>
    <col min="8" max="8" width="13.5703125" style="36" customWidth="1"/>
    <col min="9" max="16384" width="9.140625" style="36"/>
  </cols>
  <sheetData>
    <row r="1" spans="1:5" x14ac:dyDescent="0.25">
      <c r="A1" s="74" t="s">
        <v>61</v>
      </c>
      <c r="B1" s="74"/>
      <c r="C1" s="74"/>
      <c r="D1" s="35"/>
    </row>
    <row r="2" spans="1:5" x14ac:dyDescent="0.25">
      <c r="A2" s="75" t="s">
        <v>62</v>
      </c>
      <c r="B2" s="75"/>
      <c r="C2" s="75"/>
      <c r="D2" s="37"/>
    </row>
    <row r="3" spans="1:5" x14ac:dyDescent="0.25">
      <c r="A3" s="75" t="s">
        <v>80</v>
      </c>
      <c r="B3" s="75"/>
      <c r="C3" s="75"/>
      <c r="D3" s="37"/>
    </row>
    <row r="4" spans="1:5" x14ac:dyDescent="0.25">
      <c r="A4" s="74" t="s">
        <v>63</v>
      </c>
      <c r="B4" s="74"/>
      <c r="C4" s="74"/>
      <c r="D4" s="35"/>
    </row>
    <row r="5" spans="1:5" x14ac:dyDescent="0.25">
      <c r="A5" s="76"/>
      <c r="B5" s="76"/>
      <c r="C5" s="76"/>
      <c r="D5" s="1"/>
    </row>
    <row r="6" spans="1:5" x14ac:dyDescent="0.25">
      <c r="A6" s="37"/>
      <c r="B6" s="38" t="s">
        <v>64</v>
      </c>
      <c r="C6" s="39">
        <f>'1кв'!B43</f>
        <v>2918.09</v>
      </c>
      <c r="D6" s="40"/>
    </row>
    <row r="7" spans="1:5" x14ac:dyDescent="0.25">
      <c r="A7" s="41" t="s">
        <v>65</v>
      </c>
      <c r="B7" s="38" t="s">
        <v>86</v>
      </c>
      <c r="C7" s="39"/>
      <c r="D7" s="40"/>
    </row>
    <row r="8" spans="1:5" x14ac:dyDescent="0.25">
      <c r="B8" s="42" t="s">
        <v>66</v>
      </c>
      <c r="C8" s="43">
        <f>'1кв'!B45+'2кв'!B45+'3кв'!B45+'4кв'!B45</f>
        <v>90526.27</v>
      </c>
      <c r="D8" s="44"/>
    </row>
    <row r="9" spans="1:5" x14ac:dyDescent="0.25">
      <c r="B9" s="42" t="s">
        <v>67</v>
      </c>
      <c r="C9" s="43"/>
      <c r="D9" s="44"/>
    </row>
    <row r="10" spans="1:5" x14ac:dyDescent="0.25">
      <c r="A10" s="45"/>
      <c r="B10" s="42" t="s">
        <v>68</v>
      </c>
      <c r="C10" s="46">
        <f>SUM(C8:C9)</f>
        <v>90526.27</v>
      </c>
      <c r="D10" s="40"/>
    </row>
    <row r="11" spans="1:5" x14ac:dyDescent="0.25">
      <c r="A11" s="1"/>
      <c r="B11" s="73"/>
      <c r="C11" s="73"/>
      <c r="D11" s="47"/>
    </row>
    <row r="12" spans="1:5" x14ac:dyDescent="0.25">
      <c r="A12" s="48" t="s">
        <v>69</v>
      </c>
      <c r="B12" s="49" t="s">
        <v>70</v>
      </c>
      <c r="C12" s="43">
        <f>'1кв'!E22+'2кв'!E22+'3кв'!E22+'4кв'!E22</f>
        <v>59425.919999999998</v>
      </c>
      <c r="D12" s="47"/>
    </row>
    <row r="13" spans="1:5" x14ac:dyDescent="0.25">
      <c r="A13" s="48"/>
      <c r="B13" s="50" t="s">
        <v>38</v>
      </c>
      <c r="C13" s="43">
        <f>'1кв'!E23+'2кв'!E23+'3кв'!E23+'4кв'!E23</f>
        <v>15964.199999999999</v>
      </c>
      <c r="D13" s="47"/>
    </row>
    <row r="14" spans="1:5" x14ac:dyDescent="0.25">
      <c r="A14" s="1"/>
      <c r="B14" s="50" t="s">
        <v>25</v>
      </c>
      <c r="C14" s="43">
        <f>'1кв'!E24+'2кв'!E24+'3кв'!E24+'4кв'!E24</f>
        <v>189</v>
      </c>
      <c r="D14" s="47"/>
      <c r="E14" s="51"/>
    </row>
    <row r="15" spans="1:5" x14ac:dyDescent="0.25">
      <c r="A15" s="48"/>
      <c r="B15" s="52" t="s">
        <v>85</v>
      </c>
      <c r="C15" s="43">
        <f>'4кв'!E25</f>
        <v>2169.44</v>
      </c>
      <c r="D15" s="47"/>
    </row>
    <row r="16" spans="1:5" x14ac:dyDescent="0.25">
      <c r="A16" s="48"/>
      <c r="B16" s="53" t="s">
        <v>71</v>
      </c>
      <c r="C16" s="43"/>
      <c r="D16" s="47"/>
    </row>
    <row r="17" spans="1:5" x14ac:dyDescent="0.25">
      <c r="A17" s="48"/>
      <c r="B17" s="53" t="s">
        <v>72</v>
      </c>
      <c r="C17" s="43">
        <v>0</v>
      </c>
      <c r="D17" s="47"/>
    </row>
    <row r="18" spans="1:5" x14ac:dyDescent="0.25">
      <c r="A18" s="48"/>
      <c r="B18" s="53"/>
      <c r="C18" s="43"/>
      <c r="D18" s="47"/>
    </row>
    <row r="19" spans="1:5" x14ac:dyDescent="0.25">
      <c r="A19" s="1"/>
      <c r="B19" s="54" t="s">
        <v>73</v>
      </c>
      <c r="C19" s="46">
        <f>SUM(C12:C16)</f>
        <v>77748.56</v>
      </c>
      <c r="D19" s="47"/>
      <c r="E19" s="51"/>
    </row>
    <row r="20" spans="1:5" x14ac:dyDescent="0.25">
      <c r="A20" s="1"/>
      <c r="B20" s="54" t="s">
        <v>79</v>
      </c>
      <c r="C20" s="46">
        <f>C6+C10-C19</f>
        <v>15695.800000000003</v>
      </c>
      <c r="D20" s="47"/>
    </row>
    <row r="21" spans="1:5" x14ac:dyDescent="0.25">
      <c r="A21" s="1"/>
      <c r="B21" s="41"/>
      <c r="C21" s="41"/>
      <c r="D21" s="47"/>
    </row>
    <row r="22" spans="1:5" x14ac:dyDescent="0.25">
      <c r="A22" s="1"/>
      <c r="B22" s="55" t="s">
        <v>74</v>
      </c>
      <c r="C22" s="55"/>
      <c r="D22" s="47"/>
    </row>
    <row r="23" spans="1:5" x14ac:dyDescent="0.25">
      <c r="A23" s="1"/>
      <c r="B23" s="55" t="s">
        <v>75</v>
      </c>
      <c r="C23" s="78">
        <v>7232.76</v>
      </c>
      <c r="D23" s="47"/>
    </row>
    <row r="24" spans="1:5" x14ac:dyDescent="0.25">
      <c r="A24" s="1"/>
      <c r="B24" s="56" t="s">
        <v>87</v>
      </c>
      <c r="C24" s="79">
        <v>7979.39</v>
      </c>
      <c r="D24" s="47"/>
    </row>
    <row r="25" spans="1:5" x14ac:dyDescent="0.25">
      <c r="A25" s="1"/>
      <c r="B25" s="55" t="s">
        <v>76</v>
      </c>
      <c r="C25" s="78">
        <f>C24-C23</f>
        <v>746.63000000000011</v>
      </c>
      <c r="D25" s="47"/>
    </row>
    <row r="26" spans="1:5" x14ac:dyDescent="0.25">
      <c r="A26" s="1"/>
      <c r="B26" s="41"/>
      <c r="C26" s="41"/>
      <c r="D26" s="47"/>
    </row>
    <row r="27" spans="1:5" x14ac:dyDescent="0.25">
      <c r="A27" s="1"/>
      <c r="B27" s="41"/>
      <c r="C27" s="41"/>
      <c r="D27" s="47"/>
    </row>
    <row r="28" spans="1:5" x14ac:dyDescent="0.25">
      <c r="A28" s="1" t="s">
        <v>77</v>
      </c>
      <c r="B28" s="41" t="s">
        <v>88</v>
      </c>
      <c r="C28" s="41"/>
      <c r="D28" s="47"/>
    </row>
    <row r="29" spans="1:5" x14ac:dyDescent="0.25">
      <c r="A29" s="1"/>
      <c r="B29" s="41" t="s">
        <v>89</v>
      </c>
      <c r="C29" s="41"/>
      <c r="D29" s="47"/>
    </row>
    <row r="30" spans="1:5" x14ac:dyDescent="0.25">
      <c r="A30" s="1"/>
      <c r="B30" s="41" t="s">
        <v>90</v>
      </c>
      <c r="C30" s="41"/>
      <c r="D30" s="47"/>
    </row>
    <row r="31" spans="1:5" x14ac:dyDescent="0.25">
      <c r="A31" s="1"/>
      <c r="B31" s="41"/>
      <c r="C31" s="41"/>
      <c r="D31" s="47"/>
    </row>
    <row r="32" spans="1:5" x14ac:dyDescent="0.25">
      <c r="A32" s="1"/>
      <c r="B32" s="41" t="s">
        <v>78</v>
      </c>
      <c r="C32" s="41"/>
      <c r="D32" s="47"/>
    </row>
    <row r="33" spans="1:4" x14ac:dyDescent="0.25">
      <c r="A33" s="1"/>
      <c r="B33" s="41"/>
      <c r="C33" s="41"/>
      <c r="D33" s="47"/>
    </row>
    <row r="34" spans="1:4" x14ac:dyDescent="0.25">
      <c r="A34" s="1"/>
      <c r="B34" s="41"/>
      <c r="C34" s="41"/>
      <c r="D34" s="47"/>
    </row>
    <row r="35" spans="1:4" x14ac:dyDescent="0.25">
      <c r="A35" s="1"/>
      <c r="B35" s="41"/>
      <c r="C35" s="41"/>
      <c r="D35" s="47"/>
    </row>
    <row r="36" spans="1:4" x14ac:dyDescent="0.25">
      <c r="A36" s="1"/>
      <c r="B36" s="41"/>
      <c r="C36" s="41"/>
      <c r="D36" s="47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2026-02-26T14:23:55Z</dcterms:modified>
</cp:coreProperties>
</file>