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815" yWindow="1815" windowWidth="28800" windowHeight="15345" activeTab="4"/>
  </bookViews>
  <sheets>
    <sheet name="1кв" sheetId="30" r:id="rId1"/>
    <sheet name="2кв" sheetId="31" r:id="rId2"/>
    <sheet name="3кв" sheetId="32" r:id="rId3"/>
    <sheet name="4кв" sheetId="33" r:id="rId4"/>
    <sheet name="отчет" sheetId="34" r:id="rId5"/>
  </sheets>
  <definedNames>
    <definedName name="_xlnm.Print_Area" localSheetId="0">'1кв'!$A$1:$E$46</definedName>
    <definedName name="_xlnm.Print_Area" localSheetId="1">'2кв'!$A$1:$E$45</definedName>
    <definedName name="_xlnm.Print_Area" localSheetId="2">'3кв'!$A$1:$E$45</definedName>
    <definedName name="_xlnm.Print_Area" localSheetId="3">'4кв'!$A$1:$E$45</definedName>
    <definedName name="_xlnm.Print_Area" localSheetId="4">отчет!$A$1:$C$30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34" l="1"/>
  <c r="C13" i="34" l="1"/>
  <c r="C12" i="34"/>
  <c r="C11" i="34"/>
  <c r="C8" i="34"/>
  <c r="C6" i="34"/>
  <c r="C18" i="34" l="1"/>
  <c r="C9" i="34"/>
  <c r="C19" i="34" l="1"/>
  <c r="B41" i="33" l="1"/>
  <c r="E26" i="33"/>
  <c r="B44" i="33" s="1"/>
  <c r="E23" i="33"/>
  <c r="E22" i="33"/>
  <c r="B45" i="33" l="1"/>
  <c r="E22" i="31"/>
  <c r="E26" i="31" s="1"/>
  <c r="B44" i="31" s="1"/>
  <c r="E22" i="32"/>
  <c r="E23" i="32"/>
  <c r="E23" i="31"/>
  <c r="E26" i="32" l="1"/>
  <c r="B44" i="32" s="1"/>
  <c r="E23" i="30"/>
  <c r="E22" i="30"/>
  <c r="E26" i="30" l="1"/>
  <c r="B45" i="30" s="1"/>
  <c r="B46" i="30" l="1"/>
  <c r="B41" i="31" s="1"/>
  <c r="B45" i="31" s="1"/>
  <c r="B41" i="32" s="1"/>
  <c r="B45" i="32" s="1"/>
</calcChain>
</file>

<file path=xl/sharedStrings.xml><?xml version="1.0" encoding="utf-8"?>
<sst xmlns="http://schemas.openxmlformats.org/spreadsheetml/2006/main" count="241" uniqueCount="87">
  <si>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</si>
  <si>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</si>
  <si>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</si>
  <si>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</si>
  <si>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</si>
  <si>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</si>
  <si>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</si>
  <si>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</si>
  <si>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</si>
  <si>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</si>
  <si>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</si>
  <si>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</si>
  <si>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</si>
  <si>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</si>
  <si>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</si>
  <si>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</si>
  <si>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</si>
  <si>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</si>
  <si>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</si>
  <si>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</si>
  <si>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</si>
  <si>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</si>
  <si>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</si>
  <si>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</si>
  <si>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</si>
  <si>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</si>
  <si>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</si>
  <si>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</si>
  <si>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</si>
  <si>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</si>
  <si>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г. Россошь, ул. Островского, д. 89</t>
  </si>
  <si>
    <t>Общая площадь квартир - 1147,3</t>
  </si>
  <si>
    <t xml:space="preserve">  </t>
  </si>
  <si>
    <t>Расходы по ремонту и содержанию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</si>
  <si>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№3  от   01.08.2017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</si>
  <si>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№89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Островского</t>
    </r>
  </si>
  <si>
    <t>ИТОГО, руб.</t>
  </si>
  <si>
    <t>Остаток на начало квартала</t>
  </si>
  <si>
    <t xml:space="preserve">определена приложением № 9 к договору </t>
  </si>
  <si>
    <t xml:space="preserve">Общехозяйственные расходы 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</si>
  <si>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</si>
  <si>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</si>
  <si>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1 квартал</t>
  </si>
  <si>
    <t>Исполнитель - ООО ЖКХ "Локомотив", в лице директора  Бовкун А.А.</t>
  </si>
  <si>
    <r>
      <t>являющегося собственником квартир</t>
    </r>
    <r>
      <rPr>
        <u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№7 от 20.06.2024г.</t>
    </r>
  </si>
  <si>
    <t>Заказчик - Собственники МКД, в лице председателя совета МКД Поздняковой О.С.</t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</si>
  <si>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>Поздняковой Ольги Сергеевны</t>
    </r>
  </si>
  <si>
    <t>Предъявлено 83672,61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</si>
  <si>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</si>
  <si>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</si>
  <si>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семьдесят две тысячи шестьсот пятьдесят восемь рублей 51 копейка.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</si>
  <si>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</si>
  <si>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</si>
  <si>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</si>
  <si>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</si>
  <si>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</si>
  <si>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</si>
  <si>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 2025 г. по "30" 06 2025 г. выполнено работ (оказано услуг) на общую сумму семьдесят пять тысяч восемьсот пятьдесят девять рублей 51 копейка.</t>
  </si>
  <si>
    <t xml:space="preserve">           2. Всего за период с "01" 07  2025 г. по "30" 09 2025 г. выполнено работ (оказано услуг) на общую сумму семьдесят емь тысяч семьсот семьдесят три рубля 91 копейка.</t>
  </si>
  <si>
    <t>Предъявлено  92931,3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</si>
  <si>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</si>
  <si>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</si>
  <si>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</si>
  <si>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</si>
  <si>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Островского, д. 89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</si>
  <si>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</si>
  <si>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</si>
  <si>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</si>
  <si>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</si>
  <si>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</si>
  <si>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</si>
  <si>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</si>
  <si>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</si>
  <si>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</si>
  <si>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</si>
  <si>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</si>
  <si>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</si>
  <si>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НА ЛИЦЕВОМ СЧЕТЕ  за  период  с 01.01.2025 г. по 31.12.2025 г.</t>
  </si>
  <si>
    <t>Остаток средств на 01.01.2026</t>
  </si>
  <si>
    <t>Непредвиденные работы  ч/ч</t>
  </si>
  <si>
    <t xml:space="preserve">           2. Всего за период с "01" 10  2025 г. по "31" 12  2025 г. выполнено работ (оказано услуг) на общую сумму семьдесят семь тысяч триста семьдесят три рубля 91 копейка.</t>
  </si>
  <si>
    <t>Начислено всего 353207,82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</si>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</sst>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3" fillId="0" borderId="0"/>
    <xf numFmtId="0" fontId="14" fillId="0" borderId="0"/>
    <xf numFmtId="0" fontId="15" fillId="0" borderId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11" fillId="0" borderId="0" xfId="0" applyFont="1"/>
    <xf numFmtId="0" fontId="12" fillId="0" borderId="0" xfId="0" applyFont="1"/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6" fillId="0" borderId="1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 wrapText="1"/>
    </xf>
    <xf numFmtId="0" fontId="4" fillId="0" borderId="0" xfId="0" applyFont="1" applyAlignme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right" wrapText="1"/>
    </xf>
    <xf numFmtId="0" fontId="16" fillId="0" borderId="0" xfId="0" applyFont="1" applyAlignment="1"/>
    <xf numFmtId="0" fontId="17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6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3" fontId="17" fillId="0" borderId="0" xfId="0" applyNumberFormat="1" applyFont="1"/>
    <xf numFmtId="49" fontId="3" fillId="0" borderId="3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30" zoomScaleSheetLayoutView="100" workbookViewId="0">
      <selection activeCell="F31" sqref="F31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64.28515625" style="2" customWidth="1"/>
    <col min="9" max="16384" width="9.140625" style="2"/>
  </cols>
  <sheetData>
    <row r="1" spans="1:5" ht="15.75" x14ac:dyDescent="0.25">
      <c r="A1" s="65" t="s">
        <v>11</v>
      </c>
      <c r="B1" s="65"/>
      <c r="C1" s="65"/>
      <c r="D1" s="65"/>
      <c r="E1" s="65"/>
    </row>
    <row r="2" spans="1:5" ht="38.25" customHeight="1" x14ac:dyDescent="0.25">
      <c r="A2" s="66" t="s">
        <v>12</v>
      </c>
      <c r="B2" s="67"/>
      <c r="C2" s="67"/>
      <c r="D2" s="67"/>
      <c r="E2" s="67"/>
    </row>
    <row r="3" spans="1:5" x14ac:dyDescent="0.25">
      <c r="A3" s="68" t="s">
        <v>48</v>
      </c>
      <c r="B3" s="68"/>
      <c r="C3" s="68"/>
      <c r="D3" s="68"/>
      <c r="E3" s="68"/>
    </row>
    <row r="4" spans="1:5" s="1" customFormat="1" ht="15.75" x14ac:dyDescent="0.25">
      <c r="A4" s="17" t="s">
        <v>13</v>
      </c>
      <c r="B4" s="18"/>
      <c r="C4" s="18"/>
      <c r="D4" s="20"/>
      <c r="E4" s="19" t="s">
        <v>49</v>
      </c>
    </row>
    <row r="5" spans="1:5" s="1" customFormat="1" ht="15.75" x14ac:dyDescent="0.25">
      <c r="A5" s="17"/>
      <c r="B5" s="18"/>
      <c r="C5" s="18"/>
      <c r="D5" s="20"/>
      <c r="E5" s="19"/>
    </row>
    <row r="6" spans="1:5" x14ac:dyDescent="0.25">
      <c r="A6" s="58" t="s">
        <v>0</v>
      </c>
      <c r="B6" s="58"/>
      <c r="C6" s="58"/>
      <c r="D6" s="58"/>
      <c r="E6" s="58"/>
    </row>
    <row r="7" spans="1:5" ht="13.9" customHeight="1" x14ac:dyDescent="0.25">
      <c r="A7" s="69" t="s">
        <v>30</v>
      </c>
      <c r="B7" s="69"/>
      <c r="C7" s="69"/>
      <c r="D7" s="69"/>
      <c r="E7" s="69"/>
    </row>
    <row r="8" spans="1:5" ht="15.75" customHeight="1" x14ac:dyDescent="0.25">
      <c r="A8" s="63" t="s">
        <v>1</v>
      </c>
      <c r="B8" s="63"/>
      <c r="C8" s="63"/>
      <c r="D8" s="63"/>
      <c r="E8" s="63"/>
    </row>
    <row r="9" spans="1:5" ht="13.9" customHeight="1" x14ac:dyDescent="0.25">
      <c r="A9" s="58" t="s">
        <v>46</v>
      </c>
      <c r="B9" s="58"/>
      <c r="C9" s="58"/>
      <c r="D9" s="58"/>
      <c r="E9" s="58"/>
    </row>
    <row r="10" spans="1:5" ht="26.25" customHeight="1" x14ac:dyDescent="0.25">
      <c r="A10" s="61" t="s">
        <v>14</v>
      </c>
      <c r="B10" s="62"/>
      <c r="C10" s="62"/>
      <c r="D10" s="62"/>
      <c r="E10" s="62"/>
    </row>
    <row r="11" spans="1:5" ht="30.75" customHeight="1" x14ac:dyDescent="0.25">
      <c r="A11" s="58" t="s">
        <v>44</v>
      </c>
      <c r="B11" s="58"/>
      <c r="C11" s="58"/>
      <c r="D11" s="58"/>
      <c r="E11" s="58"/>
    </row>
    <row r="12" spans="1:5" ht="14.25" customHeight="1" x14ac:dyDescent="0.25">
      <c r="A12" s="63" t="s">
        <v>15</v>
      </c>
      <c r="B12" s="64"/>
      <c r="C12" s="64"/>
      <c r="D12" s="64"/>
      <c r="E12" s="64"/>
    </row>
    <row r="13" spans="1:5" ht="13.9" customHeight="1" x14ac:dyDescent="0.25">
      <c r="A13" s="58" t="s">
        <v>22</v>
      </c>
      <c r="B13" s="58"/>
      <c r="C13" s="58"/>
      <c r="D13" s="58"/>
      <c r="E13" s="58"/>
    </row>
    <row r="14" spans="1:5" x14ac:dyDescent="0.25">
      <c r="A14" s="63" t="s">
        <v>2</v>
      </c>
      <c r="B14" s="64"/>
      <c r="C14" s="64"/>
      <c r="D14" s="64"/>
      <c r="E14" s="64"/>
    </row>
    <row r="15" spans="1:5" ht="14.25" customHeight="1" x14ac:dyDescent="0.25">
      <c r="A15" s="58" t="s">
        <v>41</v>
      </c>
      <c r="B15" s="58"/>
      <c r="C15" s="58"/>
      <c r="D15" s="58"/>
      <c r="E15" s="58"/>
    </row>
    <row r="16" spans="1:5" ht="13.9" customHeight="1" x14ac:dyDescent="0.25">
      <c r="A16" s="63" t="s">
        <v>16</v>
      </c>
      <c r="B16" s="64"/>
      <c r="C16" s="64"/>
      <c r="D16" s="64"/>
      <c r="E16" s="64"/>
    </row>
    <row r="17" spans="1:7" ht="32.25" customHeight="1" x14ac:dyDescent="0.25">
      <c r="A17" s="58" t="s">
        <v>17</v>
      </c>
      <c r="B17" s="58"/>
      <c r="C17" s="58"/>
      <c r="D17" s="58"/>
      <c r="E17" s="58"/>
    </row>
    <row r="18" spans="1:7" ht="58.15" customHeight="1" x14ac:dyDescent="0.25">
      <c r="A18" s="58" t="s">
        <v>34</v>
      </c>
      <c r="B18" s="58"/>
      <c r="C18" s="58"/>
      <c r="D18" s="58"/>
      <c r="E18" s="58"/>
    </row>
    <row r="19" spans="1:7" ht="36.75" customHeight="1" x14ac:dyDescent="0.25">
      <c r="A19" s="60" t="s">
        <v>35</v>
      </c>
      <c r="B19" s="60"/>
      <c r="C19" s="60"/>
      <c r="D19" s="60"/>
      <c r="E19" s="60"/>
    </row>
    <row r="20" spans="1:7" x14ac:dyDescent="0.25">
      <c r="A20" s="60"/>
      <c r="B20" s="60"/>
      <c r="C20" s="60"/>
      <c r="D20" s="60"/>
      <c r="E20" s="60"/>
      <c r="F20" s="2">
        <v>1147.3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6" t="s">
        <v>40</v>
      </c>
      <c r="B22" s="7" t="s">
        <v>38</v>
      </c>
      <c r="C22" s="3" t="s">
        <v>4</v>
      </c>
      <c r="D22" s="3">
        <v>16.43</v>
      </c>
      <c r="E22" s="6">
        <f>D22*F20*G20</f>
        <v>56550.417000000001</v>
      </c>
    </row>
    <row r="23" spans="1:7" x14ac:dyDescent="0.25">
      <c r="A23" s="5" t="s">
        <v>39</v>
      </c>
      <c r="B23" s="7" t="s">
        <v>23</v>
      </c>
      <c r="C23" s="3" t="s">
        <v>4</v>
      </c>
      <c r="D23" s="3">
        <v>4.68</v>
      </c>
      <c r="E23" s="6">
        <f>D23*F20*G20</f>
        <v>16108.091999999999</v>
      </c>
    </row>
    <row r="24" spans="1:7" x14ac:dyDescent="0.25">
      <c r="A24" s="5" t="s">
        <v>24</v>
      </c>
      <c r="B24" s="7" t="s">
        <v>42</v>
      </c>
      <c r="C24" s="3" t="s">
        <v>25</v>
      </c>
      <c r="D24" s="3"/>
      <c r="E24" s="6">
        <v>0</v>
      </c>
    </row>
    <row r="25" spans="1:7" x14ac:dyDescent="0.25">
      <c r="A25" s="5"/>
      <c r="B25" s="7"/>
      <c r="C25" s="3"/>
      <c r="D25" s="3"/>
      <c r="E25" s="6"/>
    </row>
    <row r="26" spans="1:7" s="11" customFormat="1" ht="15.75" x14ac:dyDescent="0.25">
      <c r="A26" s="22" t="s">
        <v>36</v>
      </c>
      <c r="B26" s="8"/>
      <c r="C26" s="9"/>
      <c r="D26" s="9"/>
      <c r="E26" s="10">
        <f>SUM(E22:E25)</f>
        <v>72658.509000000005</v>
      </c>
    </row>
    <row r="27" spans="1:7" s="11" customFormat="1" ht="15.75" x14ac:dyDescent="0.25">
      <c r="A27" s="23"/>
      <c r="B27" s="24"/>
      <c r="C27" s="25"/>
      <c r="D27" s="25"/>
      <c r="E27" s="26"/>
    </row>
    <row r="28" spans="1:7" ht="30.75" customHeight="1" x14ac:dyDescent="0.25">
      <c r="A28" s="57" t="s">
        <v>50</v>
      </c>
      <c r="B28" s="57"/>
      <c r="C28" s="57"/>
      <c r="D28" s="57"/>
      <c r="E28" s="57"/>
    </row>
    <row r="29" spans="1:7" ht="30.75" customHeight="1" x14ac:dyDescent="0.25">
      <c r="A29" s="58" t="s">
        <v>21</v>
      </c>
      <c r="B29" s="58"/>
      <c r="C29" s="58"/>
      <c r="D29" s="58"/>
      <c r="E29" s="58"/>
    </row>
    <row r="30" spans="1:7" x14ac:dyDescent="0.25">
      <c r="A30" s="58" t="s">
        <v>20</v>
      </c>
      <c r="B30" s="58"/>
      <c r="C30" s="58"/>
      <c r="D30" s="58"/>
      <c r="E30" s="58"/>
    </row>
    <row r="31" spans="1:7" ht="32.25" customHeight="1" x14ac:dyDescent="0.25">
      <c r="A31" s="58" t="s">
        <v>26</v>
      </c>
      <c r="B31" s="58"/>
      <c r="C31" s="58"/>
      <c r="D31" s="58"/>
      <c r="E31" s="58"/>
    </row>
    <row r="32" spans="1:7" x14ac:dyDescent="0.25">
      <c r="A32" s="59" t="s">
        <v>5</v>
      </c>
      <c r="B32" s="59"/>
      <c r="C32" s="59"/>
      <c r="D32" s="59"/>
      <c r="E32" s="59"/>
    </row>
    <row r="33" spans="1:5" x14ac:dyDescent="0.25">
      <c r="A33" s="58" t="s">
        <v>18</v>
      </c>
      <c r="B33" s="58"/>
      <c r="C33" s="58"/>
      <c r="D33" s="58"/>
      <c r="E33" s="58"/>
    </row>
    <row r="34" spans="1:5" x14ac:dyDescent="0.25">
      <c r="A34" s="55" t="s">
        <v>43</v>
      </c>
      <c r="B34" s="55"/>
      <c r="C34" s="55"/>
      <c r="D34" s="55"/>
      <c r="E34" s="55"/>
    </row>
    <row r="35" spans="1:5" x14ac:dyDescent="0.25">
      <c r="B35" s="56" t="s">
        <v>19</v>
      </c>
      <c r="C35" s="56"/>
      <c r="D35" s="56"/>
      <c r="E35" s="4" t="s">
        <v>6</v>
      </c>
    </row>
    <row r="36" spans="1:5" x14ac:dyDescent="0.25">
      <c r="A36" s="21"/>
      <c r="B36" s="21"/>
      <c r="C36" s="21"/>
      <c r="D36" s="21"/>
      <c r="E36" s="21"/>
    </row>
    <row r="37" spans="1:5" x14ac:dyDescent="0.25">
      <c r="A37" s="55" t="s">
        <v>45</v>
      </c>
      <c r="B37" s="55"/>
      <c r="C37" s="55"/>
      <c r="D37" s="55"/>
      <c r="E37" s="55"/>
    </row>
    <row r="38" spans="1:5" x14ac:dyDescent="0.25">
      <c r="B38" s="56" t="s">
        <v>19</v>
      </c>
      <c r="C38" s="56"/>
      <c r="D38" s="56"/>
      <c r="E38" s="4" t="s">
        <v>6</v>
      </c>
    </row>
    <row r="39" spans="1:5" x14ac:dyDescent="0.25">
      <c r="A39" s="15" t="s">
        <v>31</v>
      </c>
    </row>
    <row r="40" spans="1:5" x14ac:dyDescent="0.25">
      <c r="A40" s="11" t="s">
        <v>27</v>
      </c>
    </row>
    <row r="41" spans="1:5" x14ac:dyDescent="0.25">
      <c r="A41" s="2" t="s">
        <v>37</v>
      </c>
      <c r="B41" s="12">
        <v>137692.19</v>
      </c>
    </row>
    <row r="42" spans="1:5" x14ac:dyDescent="0.25">
      <c r="A42" s="27" t="s">
        <v>47</v>
      </c>
      <c r="B42" s="13"/>
    </row>
    <row r="43" spans="1:5" x14ac:dyDescent="0.25">
      <c r="A43" s="2" t="s">
        <v>28</v>
      </c>
      <c r="B43" s="13">
        <v>83672.61</v>
      </c>
    </row>
    <row r="44" spans="1:5" x14ac:dyDescent="0.25">
      <c r="B44" s="13"/>
    </row>
    <row r="45" spans="1:5" x14ac:dyDescent="0.25">
      <c r="A45" s="2" t="s">
        <v>33</v>
      </c>
      <c r="B45" s="13">
        <f>E26</f>
        <v>72658.509000000005</v>
      </c>
    </row>
    <row r="46" spans="1:5" x14ac:dyDescent="0.25">
      <c r="A46" s="14" t="s">
        <v>29</v>
      </c>
      <c r="B46" s="12">
        <f>B41+B43-B45</f>
        <v>148706.29099999997</v>
      </c>
      <c r="D46" s="2" t="s">
        <v>32</v>
      </c>
    </row>
    <row r="48" spans="1:5" x14ac:dyDescent="0.25">
      <c r="B48" s="2">
        <v>137692.19</v>
      </c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4:E34"/>
    <mergeCell ref="B35:D35"/>
    <mergeCell ref="A37:E37"/>
    <mergeCell ref="B38:D38"/>
    <mergeCell ref="A28:E28"/>
    <mergeCell ref="A29:E29"/>
    <mergeCell ref="A30:E30"/>
    <mergeCell ref="A31:E31"/>
    <mergeCell ref="A32:E32"/>
    <mergeCell ref="A33:E3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view="pageBreakPreview" topLeftCell="A19" zoomScaleSheetLayoutView="100" workbookViewId="0">
      <selection activeCell="B43" sqref="B43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64.28515625" style="2" customWidth="1"/>
    <col min="9" max="16384" width="9.140625" style="2"/>
  </cols>
  <sheetData>
    <row r="1" spans="1:5" ht="15.75" x14ac:dyDescent="0.25">
      <c r="A1" s="65" t="s">
        <v>11</v>
      </c>
      <c r="B1" s="65"/>
      <c r="C1" s="65"/>
      <c r="D1" s="65"/>
      <c r="E1" s="65"/>
    </row>
    <row r="2" spans="1:5" ht="38.25" customHeight="1" x14ac:dyDescent="0.25">
      <c r="A2" s="66" t="s">
        <v>12</v>
      </c>
      <c r="B2" s="67"/>
      <c r="C2" s="67"/>
      <c r="D2" s="67"/>
      <c r="E2" s="67"/>
    </row>
    <row r="3" spans="1:5" x14ac:dyDescent="0.25">
      <c r="A3" s="68" t="s">
        <v>51</v>
      </c>
      <c r="B3" s="68"/>
      <c r="C3" s="68"/>
      <c r="D3" s="68"/>
      <c r="E3" s="68"/>
    </row>
    <row r="4" spans="1:5" s="1" customFormat="1" ht="15.75" x14ac:dyDescent="0.25">
      <c r="A4" s="17" t="s">
        <v>13</v>
      </c>
      <c r="B4" s="18"/>
      <c r="C4" s="18"/>
      <c r="D4" s="20"/>
      <c r="E4" s="19" t="s">
        <v>52</v>
      </c>
    </row>
    <row r="5" spans="1:5" s="1" customFormat="1" ht="15.75" x14ac:dyDescent="0.25">
      <c r="A5" s="17"/>
      <c r="B5" s="18"/>
      <c r="C5" s="18"/>
      <c r="D5" s="20"/>
      <c r="E5" s="19"/>
    </row>
    <row r="6" spans="1:5" x14ac:dyDescent="0.25">
      <c r="A6" s="58" t="s">
        <v>0</v>
      </c>
      <c r="B6" s="58"/>
      <c r="C6" s="58"/>
      <c r="D6" s="58"/>
      <c r="E6" s="58"/>
    </row>
    <row r="7" spans="1:5" ht="13.9" customHeight="1" x14ac:dyDescent="0.25">
      <c r="A7" s="69" t="s">
        <v>30</v>
      </c>
      <c r="B7" s="69"/>
      <c r="C7" s="69"/>
      <c r="D7" s="69"/>
      <c r="E7" s="69"/>
    </row>
    <row r="8" spans="1:5" ht="15.75" customHeight="1" x14ac:dyDescent="0.25">
      <c r="A8" s="63" t="s">
        <v>1</v>
      </c>
      <c r="B8" s="63"/>
      <c r="C8" s="63"/>
      <c r="D8" s="63"/>
      <c r="E8" s="63"/>
    </row>
    <row r="9" spans="1:5" ht="13.9" customHeight="1" x14ac:dyDescent="0.25">
      <c r="A9" s="58" t="s">
        <v>46</v>
      </c>
      <c r="B9" s="58"/>
      <c r="C9" s="58"/>
      <c r="D9" s="58"/>
      <c r="E9" s="58"/>
    </row>
    <row r="10" spans="1:5" ht="26.25" customHeight="1" x14ac:dyDescent="0.25">
      <c r="A10" s="61" t="s">
        <v>14</v>
      </c>
      <c r="B10" s="62"/>
      <c r="C10" s="62"/>
      <c r="D10" s="62"/>
      <c r="E10" s="62"/>
    </row>
    <row r="11" spans="1:5" ht="30.75" customHeight="1" x14ac:dyDescent="0.25">
      <c r="A11" s="58" t="s">
        <v>44</v>
      </c>
      <c r="B11" s="58"/>
      <c r="C11" s="58"/>
      <c r="D11" s="58"/>
      <c r="E11" s="58"/>
    </row>
    <row r="12" spans="1:5" ht="14.25" customHeight="1" x14ac:dyDescent="0.25">
      <c r="A12" s="63" t="s">
        <v>15</v>
      </c>
      <c r="B12" s="64"/>
      <c r="C12" s="64"/>
      <c r="D12" s="64"/>
      <c r="E12" s="64"/>
    </row>
    <row r="13" spans="1:5" ht="13.9" customHeight="1" x14ac:dyDescent="0.25">
      <c r="A13" s="58" t="s">
        <v>22</v>
      </c>
      <c r="B13" s="58"/>
      <c r="C13" s="58"/>
      <c r="D13" s="58"/>
      <c r="E13" s="58"/>
    </row>
    <row r="14" spans="1:5" x14ac:dyDescent="0.25">
      <c r="A14" s="63" t="s">
        <v>2</v>
      </c>
      <c r="B14" s="64"/>
      <c r="C14" s="64"/>
      <c r="D14" s="64"/>
      <c r="E14" s="64"/>
    </row>
    <row r="15" spans="1:5" ht="14.25" customHeight="1" x14ac:dyDescent="0.25">
      <c r="A15" s="58" t="s">
        <v>41</v>
      </c>
      <c r="B15" s="58"/>
      <c r="C15" s="58"/>
      <c r="D15" s="58"/>
      <c r="E15" s="58"/>
    </row>
    <row r="16" spans="1:5" ht="13.9" customHeight="1" x14ac:dyDescent="0.25">
      <c r="A16" s="63" t="s">
        <v>16</v>
      </c>
      <c r="B16" s="64"/>
      <c r="C16" s="64"/>
      <c r="D16" s="64"/>
      <c r="E16" s="64"/>
    </row>
    <row r="17" spans="1:7" ht="32.25" customHeight="1" x14ac:dyDescent="0.25">
      <c r="A17" s="58" t="s">
        <v>17</v>
      </c>
      <c r="B17" s="58"/>
      <c r="C17" s="58"/>
      <c r="D17" s="58"/>
      <c r="E17" s="58"/>
    </row>
    <row r="18" spans="1:7" ht="58.15" customHeight="1" x14ac:dyDescent="0.25">
      <c r="A18" s="58" t="s">
        <v>34</v>
      </c>
      <c r="B18" s="58"/>
      <c r="C18" s="58"/>
      <c r="D18" s="58"/>
      <c r="E18" s="58"/>
    </row>
    <row r="19" spans="1:7" ht="36.75" customHeight="1" x14ac:dyDescent="0.25">
      <c r="A19" s="60" t="s">
        <v>35</v>
      </c>
      <c r="B19" s="60"/>
      <c r="C19" s="60"/>
      <c r="D19" s="60"/>
      <c r="E19" s="60"/>
    </row>
    <row r="20" spans="1:7" x14ac:dyDescent="0.25">
      <c r="A20" s="60"/>
      <c r="B20" s="60"/>
      <c r="C20" s="60"/>
      <c r="D20" s="60"/>
      <c r="E20" s="60"/>
      <c r="F20" s="2">
        <v>1147.3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6" t="s">
        <v>40</v>
      </c>
      <c r="B22" s="7" t="s">
        <v>38</v>
      </c>
      <c r="C22" s="3" t="s">
        <v>4</v>
      </c>
      <c r="D22" s="3">
        <v>16.43</v>
      </c>
      <c r="E22" s="6">
        <f>D22*F20*G20</f>
        <v>56550.417000000001</v>
      </c>
    </row>
    <row r="23" spans="1:7" x14ac:dyDescent="0.25">
      <c r="A23" s="5" t="s">
        <v>39</v>
      </c>
      <c r="B23" s="7" t="s">
        <v>23</v>
      </c>
      <c r="C23" s="3" t="s">
        <v>4</v>
      </c>
      <c r="D23" s="3">
        <v>4.68</v>
      </c>
      <c r="E23" s="6">
        <f>D23*F20*G20</f>
        <v>16108.091999999999</v>
      </c>
    </row>
    <row r="24" spans="1:7" x14ac:dyDescent="0.25">
      <c r="A24" s="5" t="s">
        <v>24</v>
      </c>
      <c r="B24" s="7" t="s">
        <v>53</v>
      </c>
      <c r="C24" s="3" t="s">
        <v>25</v>
      </c>
      <c r="D24" s="3"/>
      <c r="E24" s="6">
        <v>0</v>
      </c>
    </row>
    <row r="25" spans="1:7" x14ac:dyDescent="0.25">
      <c r="A25" s="5"/>
      <c r="B25" s="7"/>
      <c r="C25" s="3"/>
      <c r="D25" s="3"/>
      <c r="E25" s="6"/>
    </row>
    <row r="26" spans="1:7" s="11" customFormat="1" ht="15.75" x14ac:dyDescent="0.25">
      <c r="A26" s="22" t="s">
        <v>36</v>
      </c>
      <c r="B26" s="8"/>
      <c r="C26" s="9"/>
      <c r="D26" s="9"/>
      <c r="E26" s="10">
        <f>SUM(E22:E25)</f>
        <v>72658.509000000005</v>
      </c>
    </row>
    <row r="27" spans="1:7" s="11" customFormat="1" ht="15.75" x14ac:dyDescent="0.25">
      <c r="A27" s="23"/>
      <c r="B27" s="24"/>
      <c r="C27" s="25"/>
      <c r="D27" s="25"/>
      <c r="E27" s="26"/>
    </row>
    <row r="28" spans="1:7" ht="30.75" customHeight="1" x14ac:dyDescent="0.25">
      <c r="A28" s="57" t="s">
        <v>57</v>
      </c>
      <c r="B28" s="57"/>
      <c r="C28" s="57"/>
      <c r="D28" s="57"/>
      <c r="E28" s="57"/>
    </row>
    <row r="29" spans="1:7" ht="30.75" customHeight="1" x14ac:dyDescent="0.25">
      <c r="A29" s="58" t="s">
        <v>21</v>
      </c>
      <c r="B29" s="58"/>
      <c r="C29" s="58"/>
      <c r="D29" s="58"/>
      <c r="E29" s="58"/>
    </row>
    <row r="30" spans="1:7" x14ac:dyDescent="0.25">
      <c r="A30" s="58" t="s">
        <v>20</v>
      </c>
      <c r="B30" s="58"/>
      <c r="C30" s="58"/>
      <c r="D30" s="58"/>
      <c r="E30" s="58"/>
    </row>
    <row r="31" spans="1:7" ht="32.25" customHeight="1" x14ac:dyDescent="0.25">
      <c r="A31" s="58" t="s">
        <v>26</v>
      </c>
      <c r="B31" s="58"/>
      <c r="C31" s="58"/>
      <c r="D31" s="58"/>
      <c r="E31" s="58"/>
    </row>
    <row r="32" spans="1:7" x14ac:dyDescent="0.25">
      <c r="A32" s="59" t="s">
        <v>5</v>
      </c>
      <c r="B32" s="59"/>
      <c r="C32" s="59"/>
      <c r="D32" s="59"/>
      <c r="E32" s="59"/>
    </row>
    <row r="33" spans="1:5" x14ac:dyDescent="0.25">
      <c r="A33" s="58" t="s">
        <v>18</v>
      </c>
      <c r="B33" s="58"/>
      <c r="C33" s="58"/>
      <c r="D33" s="58"/>
      <c r="E33" s="58"/>
    </row>
    <row r="34" spans="1:5" x14ac:dyDescent="0.25">
      <c r="A34" s="55" t="s">
        <v>43</v>
      </c>
      <c r="B34" s="55"/>
      <c r="C34" s="55"/>
      <c r="D34" s="55"/>
      <c r="E34" s="55"/>
    </row>
    <row r="35" spans="1:5" x14ac:dyDescent="0.25">
      <c r="B35" s="56" t="s">
        <v>19</v>
      </c>
      <c r="C35" s="56"/>
      <c r="D35" s="56"/>
      <c r="E35" s="4" t="s">
        <v>6</v>
      </c>
    </row>
    <row r="36" spans="1:5" x14ac:dyDescent="0.25">
      <c r="A36" s="28"/>
      <c r="B36" s="28"/>
      <c r="C36" s="28"/>
      <c r="D36" s="28"/>
      <c r="E36" s="28"/>
    </row>
    <row r="37" spans="1:5" x14ac:dyDescent="0.25">
      <c r="A37" s="55" t="s">
        <v>45</v>
      </c>
      <c r="B37" s="55"/>
      <c r="C37" s="55"/>
      <c r="D37" s="55"/>
      <c r="E37" s="55"/>
    </row>
    <row r="38" spans="1:5" x14ac:dyDescent="0.25">
      <c r="B38" s="56" t="s">
        <v>19</v>
      </c>
      <c r="C38" s="56"/>
      <c r="D38" s="56"/>
      <c r="E38" s="4" t="s">
        <v>6</v>
      </c>
    </row>
    <row r="39" spans="1:5" x14ac:dyDescent="0.25">
      <c r="A39" s="15" t="s">
        <v>31</v>
      </c>
    </row>
    <row r="40" spans="1:5" x14ac:dyDescent="0.25">
      <c r="A40" s="11" t="s">
        <v>27</v>
      </c>
    </row>
    <row r="41" spans="1:5" x14ac:dyDescent="0.25">
      <c r="A41" s="2" t="s">
        <v>37</v>
      </c>
      <c r="B41" s="12">
        <f>'1кв'!B46</f>
        <v>148706.29099999997</v>
      </c>
    </row>
    <row r="42" spans="1:5" x14ac:dyDescent="0.25">
      <c r="A42" s="27" t="s">
        <v>47</v>
      </c>
      <c r="B42" s="13"/>
    </row>
    <row r="43" spans="1:5" x14ac:dyDescent="0.25">
      <c r="A43" s="2" t="s">
        <v>28</v>
      </c>
      <c r="B43" s="13">
        <v>80755.41</v>
      </c>
    </row>
    <row r="44" spans="1:5" x14ac:dyDescent="0.25">
      <c r="A44" s="2" t="s">
        <v>33</v>
      </c>
      <c r="B44" s="13">
        <f>E26</f>
        <v>72658.509000000005</v>
      </c>
    </row>
    <row r="45" spans="1:5" x14ac:dyDescent="0.25">
      <c r="A45" s="14" t="s">
        <v>29</v>
      </c>
      <c r="B45" s="12">
        <f>B41+B43-B44</f>
        <v>156803.19199999998</v>
      </c>
      <c r="D45" s="2" t="s">
        <v>32</v>
      </c>
    </row>
    <row r="47" spans="1:5" x14ac:dyDescent="0.25">
      <c r="B47" s="2">
        <v>137692.19</v>
      </c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4:E34"/>
    <mergeCell ref="B35:D35"/>
    <mergeCell ref="A37:E37"/>
    <mergeCell ref="B38:D38"/>
    <mergeCell ref="A28:E28"/>
    <mergeCell ref="A29:E29"/>
    <mergeCell ref="A30:E30"/>
    <mergeCell ref="A31:E31"/>
    <mergeCell ref="A32:E32"/>
    <mergeCell ref="A33:E3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view="pageBreakPreview" topLeftCell="A19" zoomScaleSheetLayoutView="100" workbookViewId="0">
      <selection activeCell="B45" sqref="B45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64.28515625" style="2" customWidth="1"/>
    <col min="9" max="16384" width="9.140625" style="2"/>
  </cols>
  <sheetData>
    <row r="1" spans="1:5" ht="15.75" x14ac:dyDescent="0.25">
      <c r="A1" s="65" t="s">
        <v>11</v>
      </c>
      <c r="B1" s="65"/>
      <c r="C1" s="65"/>
      <c r="D1" s="65"/>
      <c r="E1" s="65"/>
    </row>
    <row r="2" spans="1:5" ht="38.25" customHeight="1" x14ac:dyDescent="0.25">
      <c r="A2" s="66" t="s">
        <v>12</v>
      </c>
      <c r="B2" s="67"/>
      <c r="C2" s="67"/>
      <c r="D2" s="67"/>
      <c r="E2" s="67"/>
    </row>
    <row r="3" spans="1:5" x14ac:dyDescent="0.25">
      <c r="A3" s="68" t="s">
        <v>54</v>
      </c>
      <c r="B3" s="68"/>
      <c r="C3" s="68"/>
      <c r="D3" s="68"/>
      <c r="E3" s="68"/>
    </row>
    <row r="4" spans="1:5" s="1" customFormat="1" ht="15.75" x14ac:dyDescent="0.25">
      <c r="A4" s="17" t="s">
        <v>13</v>
      </c>
      <c r="B4" s="18"/>
      <c r="C4" s="18"/>
      <c r="D4" s="20"/>
      <c r="E4" s="19" t="s">
        <v>55</v>
      </c>
    </row>
    <row r="5" spans="1:5" s="1" customFormat="1" ht="15.75" x14ac:dyDescent="0.25">
      <c r="A5" s="17"/>
      <c r="B5" s="18"/>
      <c r="C5" s="18"/>
      <c r="D5" s="20"/>
      <c r="E5" s="19"/>
    </row>
    <row r="6" spans="1:5" x14ac:dyDescent="0.25">
      <c r="A6" s="58" t="s">
        <v>0</v>
      </c>
      <c r="B6" s="58"/>
      <c r="C6" s="58"/>
      <c r="D6" s="58"/>
      <c r="E6" s="58"/>
    </row>
    <row r="7" spans="1:5" ht="13.9" customHeight="1" x14ac:dyDescent="0.25">
      <c r="A7" s="69" t="s">
        <v>30</v>
      </c>
      <c r="B7" s="69"/>
      <c r="C7" s="69"/>
      <c r="D7" s="69"/>
      <c r="E7" s="69"/>
    </row>
    <row r="8" spans="1:5" ht="15.75" customHeight="1" x14ac:dyDescent="0.25">
      <c r="A8" s="63" t="s">
        <v>1</v>
      </c>
      <c r="B8" s="63"/>
      <c r="C8" s="63"/>
      <c r="D8" s="63"/>
      <c r="E8" s="63"/>
    </row>
    <row r="9" spans="1:5" ht="13.9" customHeight="1" x14ac:dyDescent="0.25">
      <c r="A9" s="58" t="s">
        <v>46</v>
      </c>
      <c r="B9" s="58"/>
      <c r="C9" s="58"/>
      <c r="D9" s="58"/>
      <c r="E9" s="58"/>
    </row>
    <row r="10" spans="1:5" ht="26.25" customHeight="1" x14ac:dyDescent="0.25">
      <c r="A10" s="61" t="s">
        <v>14</v>
      </c>
      <c r="B10" s="62"/>
      <c r="C10" s="62"/>
      <c r="D10" s="62"/>
      <c r="E10" s="62"/>
    </row>
    <row r="11" spans="1:5" ht="30.75" customHeight="1" x14ac:dyDescent="0.25">
      <c r="A11" s="58" t="s">
        <v>44</v>
      </c>
      <c r="B11" s="58"/>
      <c r="C11" s="58"/>
      <c r="D11" s="58"/>
      <c r="E11" s="58"/>
    </row>
    <row r="12" spans="1:5" ht="14.25" customHeight="1" x14ac:dyDescent="0.25">
      <c r="A12" s="63" t="s">
        <v>15</v>
      </c>
      <c r="B12" s="64"/>
      <c r="C12" s="64"/>
      <c r="D12" s="64"/>
      <c r="E12" s="64"/>
    </row>
    <row r="13" spans="1:5" ht="13.9" customHeight="1" x14ac:dyDescent="0.25">
      <c r="A13" s="58" t="s">
        <v>22</v>
      </c>
      <c r="B13" s="58"/>
      <c r="C13" s="58"/>
      <c r="D13" s="58"/>
      <c r="E13" s="58"/>
    </row>
    <row r="14" spans="1:5" x14ac:dyDescent="0.25">
      <c r="A14" s="63" t="s">
        <v>2</v>
      </c>
      <c r="B14" s="64"/>
      <c r="C14" s="64"/>
      <c r="D14" s="64"/>
      <c r="E14" s="64"/>
    </row>
    <row r="15" spans="1:5" ht="14.25" customHeight="1" x14ac:dyDescent="0.25">
      <c r="A15" s="58" t="s">
        <v>41</v>
      </c>
      <c r="B15" s="58"/>
      <c r="C15" s="58"/>
      <c r="D15" s="58"/>
      <c r="E15" s="58"/>
    </row>
    <row r="16" spans="1:5" ht="13.9" customHeight="1" x14ac:dyDescent="0.25">
      <c r="A16" s="63" t="s">
        <v>16</v>
      </c>
      <c r="B16" s="64"/>
      <c r="C16" s="64"/>
      <c r="D16" s="64"/>
      <c r="E16" s="64"/>
    </row>
    <row r="17" spans="1:7" ht="32.25" customHeight="1" x14ac:dyDescent="0.25">
      <c r="A17" s="58" t="s">
        <v>17</v>
      </c>
      <c r="B17" s="58"/>
      <c r="C17" s="58"/>
      <c r="D17" s="58"/>
      <c r="E17" s="58"/>
    </row>
    <row r="18" spans="1:7" ht="58.15" customHeight="1" x14ac:dyDescent="0.25">
      <c r="A18" s="58" t="s">
        <v>34</v>
      </c>
      <c r="B18" s="58"/>
      <c r="C18" s="58"/>
      <c r="D18" s="58"/>
      <c r="E18" s="58"/>
    </row>
    <row r="19" spans="1:7" ht="36.75" customHeight="1" x14ac:dyDescent="0.25">
      <c r="A19" s="60" t="s">
        <v>35</v>
      </c>
      <c r="B19" s="60"/>
      <c r="C19" s="60"/>
      <c r="D19" s="60"/>
      <c r="E19" s="60"/>
    </row>
    <row r="20" spans="1:7" x14ac:dyDescent="0.25">
      <c r="A20" s="60"/>
      <c r="B20" s="60"/>
      <c r="C20" s="60"/>
      <c r="D20" s="60"/>
      <c r="E20" s="60"/>
      <c r="F20" s="2">
        <v>1147.3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6" t="s">
        <v>40</v>
      </c>
      <c r="B22" s="7" t="s">
        <v>38</v>
      </c>
      <c r="C22" s="3" t="s">
        <v>4</v>
      </c>
      <c r="D22" s="3">
        <v>17.36</v>
      </c>
      <c r="E22" s="6">
        <f>D22*F20*G20</f>
        <v>59751.383999999991</v>
      </c>
    </row>
    <row r="23" spans="1:7" x14ac:dyDescent="0.25">
      <c r="A23" s="5" t="s">
        <v>39</v>
      </c>
      <c r="B23" s="7" t="s">
        <v>23</v>
      </c>
      <c r="C23" s="3" t="s">
        <v>4</v>
      </c>
      <c r="D23" s="3">
        <v>5.12</v>
      </c>
      <c r="E23" s="6">
        <f>D23*F20*G20</f>
        <v>17622.527999999998</v>
      </c>
    </row>
    <row r="24" spans="1:7" x14ac:dyDescent="0.25">
      <c r="A24" s="5" t="s">
        <v>24</v>
      </c>
      <c r="B24" s="7" t="s">
        <v>56</v>
      </c>
      <c r="C24" s="3" t="s">
        <v>25</v>
      </c>
      <c r="D24" s="3"/>
      <c r="E24" s="6">
        <v>400</v>
      </c>
    </row>
    <row r="25" spans="1:7" x14ac:dyDescent="0.25">
      <c r="A25" s="5"/>
      <c r="B25" s="7"/>
      <c r="C25" s="3"/>
      <c r="D25" s="3"/>
      <c r="E25" s="6"/>
    </row>
    <row r="26" spans="1:7" s="11" customFormat="1" ht="15.75" x14ac:dyDescent="0.25">
      <c r="A26" s="22" t="s">
        <v>36</v>
      </c>
      <c r="B26" s="8"/>
      <c r="C26" s="9"/>
      <c r="D26" s="9"/>
      <c r="E26" s="10">
        <f>SUM(E22:E25)</f>
        <v>77773.911999999982</v>
      </c>
    </row>
    <row r="27" spans="1:7" s="11" customFormat="1" ht="15.75" x14ac:dyDescent="0.25">
      <c r="A27" s="23"/>
      <c r="B27" s="24"/>
      <c r="C27" s="25"/>
      <c r="D27" s="25"/>
      <c r="E27" s="26"/>
    </row>
    <row r="28" spans="1:7" ht="30.75" customHeight="1" x14ac:dyDescent="0.25">
      <c r="A28" s="57" t="s">
        <v>58</v>
      </c>
      <c r="B28" s="57"/>
      <c r="C28" s="57"/>
      <c r="D28" s="57"/>
      <c r="E28" s="57"/>
    </row>
    <row r="29" spans="1:7" ht="30.75" customHeight="1" x14ac:dyDescent="0.25">
      <c r="A29" s="58" t="s">
        <v>21</v>
      </c>
      <c r="B29" s="58"/>
      <c r="C29" s="58"/>
      <c r="D29" s="58"/>
      <c r="E29" s="58"/>
    </row>
    <row r="30" spans="1:7" x14ac:dyDescent="0.25">
      <c r="A30" s="58" t="s">
        <v>20</v>
      </c>
      <c r="B30" s="58"/>
      <c r="C30" s="58"/>
      <c r="D30" s="58"/>
      <c r="E30" s="58"/>
    </row>
    <row r="31" spans="1:7" ht="32.25" customHeight="1" x14ac:dyDescent="0.25">
      <c r="A31" s="58" t="s">
        <v>26</v>
      </c>
      <c r="B31" s="58"/>
      <c r="C31" s="58"/>
      <c r="D31" s="58"/>
      <c r="E31" s="58"/>
    </row>
    <row r="32" spans="1:7" x14ac:dyDescent="0.25">
      <c r="A32" s="59" t="s">
        <v>5</v>
      </c>
      <c r="B32" s="59"/>
      <c r="C32" s="59"/>
      <c r="D32" s="59"/>
      <c r="E32" s="59"/>
    </row>
    <row r="33" spans="1:5" x14ac:dyDescent="0.25">
      <c r="A33" s="58" t="s">
        <v>18</v>
      </c>
      <c r="B33" s="58"/>
      <c r="C33" s="58"/>
      <c r="D33" s="58"/>
      <c r="E33" s="58"/>
    </row>
    <row r="34" spans="1:5" x14ac:dyDescent="0.25">
      <c r="A34" s="55" t="s">
        <v>43</v>
      </c>
      <c r="B34" s="55"/>
      <c r="C34" s="55"/>
      <c r="D34" s="55"/>
      <c r="E34" s="55"/>
    </row>
    <row r="35" spans="1:5" x14ac:dyDescent="0.25">
      <c r="B35" s="56" t="s">
        <v>19</v>
      </c>
      <c r="C35" s="56"/>
      <c r="D35" s="56"/>
      <c r="E35" s="4" t="s">
        <v>6</v>
      </c>
    </row>
    <row r="36" spans="1:5" x14ac:dyDescent="0.25">
      <c r="A36" s="28"/>
      <c r="B36" s="28"/>
      <c r="C36" s="28"/>
      <c r="D36" s="28"/>
      <c r="E36" s="28"/>
    </row>
    <row r="37" spans="1:5" x14ac:dyDescent="0.25">
      <c r="A37" s="55" t="s">
        <v>45</v>
      </c>
      <c r="B37" s="55"/>
      <c r="C37" s="55"/>
      <c r="D37" s="55"/>
      <c r="E37" s="55"/>
    </row>
    <row r="38" spans="1:5" x14ac:dyDescent="0.25">
      <c r="B38" s="56" t="s">
        <v>19</v>
      </c>
      <c r="C38" s="56"/>
      <c r="D38" s="56"/>
      <c r="E38" s="4" t="s">
        <v>6</v>
      </c>
    </row>
    <row r="39" spans="1:5" x14ac:dyDescent="0.25">
      <c r="A39" s="15" t="s">
        <v>31</v>
      </c>
    </row>
    <row r="40" spans="1:5" x14ac:dyDescent="0.25">
      <c r="A40" s="11" t="s">
        <v>27</v>
      </c>
    </row>
    <row r="41" spans="1:5" x14ac:dyDescent="0.25">
      <c r="A41" s="2" t="s">
        <v>37</v>
      </c>
      <c r="B41" s="12">
        <f>'2кв'!B45</f>
        <v>156803.19199999998</v>
      </c>
    </row>
    <row r="42" spans="1:5" x14ac:dyDescent="0.25">
      <c r="A42" s="27" t="s">
        <v>59</v>
      </c>
      <c r="B42" s="13"/>
    </row>
    <row r="43" spans="1:5" x14ac:dyDescent="0.25">
      <c r="A43" s="2" t="s">
        <v>28</v>
      </c>
      <c r="B43" s="13">
        <v>92762.27</v>
      </c>
    </row>
    <row r="44" spans="1:5" x14ac:dyDescent="0.25">
      <c r="A44" s="2" t="s">
        <v>33</v>
      </c>
      <c r="B44" s="13">
        <f>E26</f>
        <v>77773.911999999982</v>
      </c>
    </row>
    <row r="45" spans="1:5" x14ac:dyDescent="0.25">
      <c r="A45" s="14" t="s">
        <v>29</v>
      </c>
      <c r="B45" s="12">
        <f>B41+B43-B44</f>
        <v>171791.55000000002</v>
      </c>
      <c r="D45" s="2" t="s">
        <v>32</v>
      </c>
    </row>
    <row r="47" spans="1:5" x14ac:dyDescent="0.25">
      <c r="B47" s="2">
        <v>137692.19</v>
      </c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4:E34"/>
    <mergeCell ref="B35:D35"/>
    <mergeCell ref="A37:E37"/>
    <mergeCell ref="B38:D38"/>
    <mergeCell ref="A28:E28"/>
    <mergeCell ref="A29:E29"/>
    <mergeCell ref="A30:E30"/>
    <mergeCell ref="A31:E31"/>
    <mergeCell ref="A32:E32"/>
    <mergeCell ref="A33:E3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topLeftCell="A22" zoomScaleSheetLayoutView="100" workbookViewId="0">
      <selection activeCell="A28" sqref="A28:E28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64.28515625" style="2" customWidth="1"/>
    <col min="9" max="16384" width="9.140625" style="2"/>
  </cols>
  <sheetData>
    <row r="1" spans="1:5" ht="15.75" x14ac:dyDescent="0.25">
      <c r="A1" s="65" t="s">
        <v>11</v>
      </c>
      <c r="B1" s="65"/>
      <c r="C1" s="65"/>
      <c r="D1" s="65"/>
      <c r="E1" s="65"/>
    </row>
    <row r="2" spans="1:5" ht="38.25" customHeight="1" x14ac:dyDescent="0.25">
      <c r="A2" s="66" t="s">
        <v>12</v>
      </c>
      <c r="B2" s="67"/>
      <c r="C2" s="67"/>
      <c r="D2" s="67"/>
      <c r="E2" s="67"/>
    </row>
    <row r="3" spans="1:5" x14ac:dyDescent="0.25">
      <c r="A3" s="68" t="s">
        <v>60</v>
      </c>
      <c r="B3" s="68"/>
      <c r="C3" s="68"/>
      <c r="D3" s="68"/>
      <c r="E3" s="68"/>
    </row>
    <row r="4" spans="1:5" s="1" customFormat="1" ht="15.75" x14ac:dyDescent="0.25">
      <c r="A4" s="17" t="s">
        <v>13</v>
      </c>
      <c r="B4" s="18"/>
      <c r="C4" s="18"/>
      <c r="D4" s="2"/>
      <c r="E4" s="30">
        <v>46022</v>
      </c>
    </row>
    <row r="5" spans="1:5" s="1" customFormat="1" ht="15.75" x14ac:dyDescent="0.25">
      <c r="A5" s="17"/>
      <c r="B5" s="18"/>
      <c r="C5" s="18"/>
      <c r="D5" s="20"/>
      <c r="E5" s="19"/>
    </row>
    <row r="6" spans="1:5" x14ac:dyDescent="0.25">
      <c r="A6" s="58" t="s">
        <v>0</v>
      </c>
      <c r="B6" s="58"/>
      <c r="C6" s="58"/>
      <c r="D6" s="58"/>
      <c r="E6" s="58"/>
    </row>
    <row r="7" spans="1:5" ht="13.9" customHeight="1" x14ac:dyDescent="0.25">
      <c r="A7" s="69" t="s">
        <v>30</v>
      </c>
      <c r="B7" s="69"/>
      <c r="C7" s="69"/>
      <c r="D7" s="69"/>
      <c r="E7" s="69"/>
    </row>
    <row r="8" spans="1:5" ht="15.75" customHeight="1" x14ac:dyDescent="0.25">
      <c r="A8" s="63" t="s">
        <v>1</v>
      </c>
      <c r="B8" s="63"/>
      <c r="C8" s="63"/>
      <c r="D8" s="63"/>
      <c r="E8" s="63"/>
    </row>
    <row r="9" spans="1:5" ht="13.9" customHeight="1" x14ac:dyDescent="0.25">
      <c r="A9" s="58" t="s">
        <v>46</v>
      </c>
      <c r="B9" s="58"/>
      <c r="C9" s="58"/>
      <c r="D9" s="58"/>
      <c r="E9" s="58"/>
    </row>
    <row r="10" spans="1:5" ht="26.25" customHeight="1" x14ac:dyDescent="0.25">
      <c r="A10" s="61" t="s">
        <v>14</v>
      </c>
      <c r="B10" s="62"/>
      <c r="C10" s="62"/>
      <c r="D10" s="62"/>
      <c r="E10" s="62"/>
    </row>
    <row r="11" spans="1:5" ht="30.75" customHeight="1" x14ac:dyDescent="0.25">
      <c r="A11" s="58" t="s">
        <v>44</v>
      </c>
      <c r="B11" s="58"/>
      <c r="C11" s="58"/>
      <c r="D11" s="58"/>
      <c r="E11" s="58"/>
    </row>
    <row r="12" spans="1:5" ht="14.25" customHeight="1" x14ac:dyDescent="0.25">
      <c r="A12" s="63" t="s">
        <v>15</v>
      </c>
      <c r="B12" s="64"/>
      <c r="C12" s="64"/>
      <c r="D12" s="64"/>
      <c r="E12" s="64"/>
    </row>
    <row r="13" spans="1:5" ht="13.9" customHeight="1" x14ac:dyDescent="0.25">
      <c r="A13" s="58" t="s">
        <v>22</v>
      </c>
      <c r="B13" s="58"/>
      <c r="C13" s="58"/>
      <c r="D13" s="58"/>
      <c r="E13" s="58"/>
    </row>
    <row r="14" spans="1:5" x14ac:dyDescent="0.25">
      <c r="A14" s="63" t="s">
        <v>2</v>
      </c>
      <c r="B14" s="64"/>
      <c r="C14" s="64"/>
      <c r="D14" s="64"/>
      <c r="E14" s="64"/>
    </row>
    <row r="15" spans="1:5" ht="14.25" customHeight="1" x14ac:dyDescent="0.25">
      <c r="A15" s="58" t="s">
        <v>41</v>
      </c>
      <c r="B15" s="58"/>
      <c r="C15" s="58"/>
      <c r="D15" s="58"/>
      <c r="E15" s="58"/>
    </row>
    <row r="16" spans="1:5" ht="13.9" customHeight="1" x14ac:dyDescent="0.25">
      <c r="A16" s="63" t="s">
        <v>16</v>
      </c>
      <c r="B16" s="64"/>
      <c r="C16" s="64"/>
      <c r="D16" s="64"/>
      <c r="E16" s="64"/>
    </row>
    <row r="17" spans="1:7" ht="32.25" customHeight="1" x14ac:dyDescent="0.25">
      <c r="A17" s="58" t="s">
        <v>17</v>
      </c>
      <c r="B17" s="58"/>
      <c r="C17" s="58"/>
      <c r="D17" s="58"/>
      <c r="E17" s="58"/>
    </row>
    <row r="18" spans="1:7" ht="58.15" customHeight="1" x14ac:dyDescent="0.25">
      <c r="A18" s="58" t="s">
        <v>34</v>
      </c>
      <c r="B18" s="58"/>
      <c r="C18" s="58"/>
      <c r="D18" s="58"/>
      <c r="E18" s="58"/>
    </row>
    <row r="19" spans="1:7" ht="36.75" customHeight="1" x14ac:dyDescent="0.25">
      <c r="A19" s="60" t="s">
        <v>35</v>
      </c>
      <c r="B19" s="60"/>
      <c r="C19" s="60"/>
      <c r="D19" s="60"/>
      <c r="E19" s="60"/>
    </row>
    <row r="20" spans="1:7" x14ac:dyDescent="0.25">
      <c r="A20" s="60"/>
      <c r="B20" s="60"/>
      <c r="C20" s="60"/>
      <c r="D20" s="60"/>
      <c r="E20" s="60"/>
      <c r="F20" s="2">
        <v>1147.3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6" t="s">
        <v>40</v>
      </c>
      <c r="B22" s="7" t="s">
        <v>38</v>
      </c>
      <c r="C22" s="3" t="s">
        <v>4</v>
      </c>
      <c r="D22" s="3">
        <v>17.36</v>
      </c>
      <c r="E22" s="6">
        <f>D22*F20*G20</f>
        <v>59751.383999999991</v>
      </c>
    </row>
    <row r="23" spans="1:7" x14ac:dyDescent="0.25">
      <c r="A23" s="5" t="s">
        <v>39</v>
      </c>
      <c r="B23" s="7" t="s">
        <v>23</v>
      </c>
      <c r="C23" s="3" t="s">
        <v>4</v>
      </c>
      <c r="D23" s="3">
        <v>5.12</v>
      </c>
      <c r="E23" s="6">
        <f>D23*F20*G20</f>
        <v>17622.527999999998</v>
      </c>
    </row>
    <row r="24" spans="1:7" x14ac:dyDescent="0.25">
      <c r="A24" s="5" t="s">
        <v>24</v>
      </c>
      <c r="B24" s="7" t="s">
        <v>61</v>
      </c>
      <c r="C24" s="3" t="s">
        <v>25</v>
      </c>
      <c r="D24" s="3"/>
      <c r="E24" s="6">
        <v>0</v>
      </c>
    </row>
    <row r="25" spans="1:7" x14ac:dyDescent="0.25">
      <c r="A25" s="5"/>
      <c r="B25" s="7"/>
      <c r="C25" s="3"/>
      <c r="D25" s="3"/>
      <c r="E25" s="6"/>
    </row>
    <row r="26" spans="1:7" s="11" customFormat="1" ht="15.75" x14ac:dyDescent="0.25">
      <c r="A26" s="22" t="s">
        <v>36</v>
      </c>
      <c r="B26" s="8"/>
      <c r="C26" s="9"/>
      <c r="D26" s="9"/>
      <c r="E26" s="10">
        <f>SUM(E22:E25)</f>
        <v>77373.911999999982</v>
      </c>
    </row>
    <row r="27" spans="1:7" s="11" customFormat="1" ht="15.75" x14ac:dyDescent="0.25">
      <c r="A27" s="23"/>
      <c r="B27" s="24"/>
      <c r="C27" s="25"/>
      <c r="D27" s="25"/>
      <c r="E27" s="26"/>
    </row>
    <row r="28" spans="1:7" ht="30.75" customHeight="1" x14ac:dyDescent="0.25">
      <c r="A28" s="57" t="s">
        <v>80</v>
      </c>
      <c r="B28" s="57"/>
      <c r="C28" s="57"/>
      <c r="D28" s="57"/>
      <c r="E28" s="57"/>
    </row>
    <row r="29" spans="1:7" ht="30.75" customHeight="1" x14ac:dyDescent="0.25">
      <c r="A29" s="58" t="s">
        <v>21</v>
      </c>
      <c r="B29" s="58"/>
      <c r="C29" s="58"/>
      <c r="D29" s="58"/>
      <c r="E29" s="58"/>
    </row>
    <row r="30" spans="1:7" x14ac:dyDescent="0.25">
      <c r="A30" s="58" t="s">
        <v>20</v>
      </c>
      <c r="B30" s="58"/>
      <c r="C30" s="58"/>
      <c r="D30" s="58"/>
      <c r="E30" s="58"/>
    </row>
    <row r="31" spans="1:7" ht="32.25" customHeight="1" x14ac:dyDescent="0.25">
      <c r="A31" s="58" t="s">
        <v>26</v>
      </c>
      <c r="B31" s="58"/>
      <c r="C31" s="58"/>
      <c r="D31" s="58"/>
      <c r="E31" s="58"/>
    </row>
    <row r="32" spans="1:7" x14ac:dyDescent="0.25">
      <c r="A32" s="59" t="s">
        <v>5</v>
      </c>
      <c r="B32" s="59"/>
      <c r="C32" s="59"/>
      <c r="D32" s="59"/>
      <c r="E32" s="59"/>
    </row>
    <row r="33" spans="1:5" x14ac:dyDescent="0.25">
      <c r="A33" s="58" t="s">
        <v>18</v>
      </c>
      <c r="B33" s="58"/>
      <c r="C33" s="58"/>
      <c r="D33" s="58"/>
      <c r="E33" s="58"/>
    </row>
    <row r="34" spans="1:5" x14ac:dyDescent="0.25">
      <c r="A34" s="55" t="s">
        <v>43</v>
      </c>
      <c r="B34" s="55"/>
      <c r="C34" s="55"/>
      <c r="D34" s="55"/>
      <c r="E34" s="55"/>
    </row>
    <row r="35" spans="1:5" x14ac:dyDescent="0.25">
      <c r="B35" s="56" t="s">
        <v>19</v>
      </c>
      <c r="C35" s="56"/>
      <c r="D35" s="56"/>
      <c r="E35" s="4" t="s">
        <v>6</v>
      </c>
    </row>
    <row r="36" spans="1:5" x14ac:dyDescent="0.25">
      <c r="A36" s="29"/>
      <c r="B36" s="29"/>
      <c r="C36" s="29"/>
      <c r="D36" s="29"/>
      <c r="E36" s="29"/>
    </row>
    <row r="37" spans="1:5" x14ac:dyDescent="0.25">
      <c r="A37" s="55" t="s">
        <v>45</v>
      </c>
      <c r="B37" s="55"/>
      <c r="C37" s="55"/>
      <c r="D37" s="55"/>
      <c r="E37" s="55"/>
    </row>
    <row r="38" spans="1:5" x14ac:dyDescent="0.25">
      <c r="B38" s="56" t="s">
        <v>19</v>
      </c>
      <c r="C38" s="56"/>
      <c r="D38" s="56"/>
      <c r="E38" s="4" t="s">
        <v>6</v>
      </c>
    </row>
    <row r="39" spans="1:5" x14ac:dyDescent="0.25">
      <c r="A39" s="15" t="s">
        <v>31</v>
      </c>
    </row>
    <row r="40" spans="1:5" x14ac:dyDescent="0.25">
      <c r="A40" s="11" t="s">
        <v>27</v>
      </c>
    </row>
    <row r="41" spans="1:5" x14ac:dyDescent="0.25">
      <c r="A41" s="2" t="s">
        <v>37</v>
      </c>
      <c r="B41" s="12">
        <f>'3кв'!B45</f>
        <v>171791.55000000002</v>
      </c>
    </row>
    <row r="42" spans="1:5" x14ac:dyDescent="0.25">
      <c r="A42" s="27" t="s">
        <v>59</v>
      </c>
      <c r="B42" s="13"/>
    </row>
    <row r="43" spans="1:5" x14ac:dyDescent="0.25">
      <c r="A43" s="2" t="s">
        <v>28</v>
      </c>
      <c r="B43" s="13">
        <v>95882.4</v>
      </c>
    </row>
    <row r="44" spans="1:5" x14ac:dyDescent="0.25">
      <c r="A44" s="2" t="s">
        <v>33</v>
      </c>
      <c r="B44" s="13">
        <f>E26</f>
        <v>77373.911999999982</v>
      </c>
    </row>
    <row r="45" spans="1:5" x14ac:dyDescent="0.25">
      <c r="A45" s="14" t="s">
        <v>29</v>
      </c>
      <c r="B45" s="12">
        <f>B41+B43-B44</f>
        <v>190300.03800000003</v>
      </c>
      <c r="D45" s="2" t="s">
        <v>32</v>
      </c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4:E34"/>
    <mergeCell ref="B35:D35"/>
    <mergeCell ref="A37:E37"/>
    <mergeCell ref="B38:D38"/>
    <mergeCell ref="A28:E28"/>
    <mergeCell ref="A29:E29"/>
    <mergeCell ref="A30:E30"/>
    <mergeCell ref="A31:E31"/>
    <mergeCell ref="A32:E32"/>
    <mergeCell ref="A33:E3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view="pageBreakPreview" topLeftCell="A10" zoomScaleSheetLayoutView="100" workbookViewId="0">
      <selection activeCell="C29" sqref="C29"/>
    </sheetView>
  </sheetViews>
  <sheetFormatPr defaultRowHeight="15.75" x14ac:dyDescent="0.25"/>
  <cols>
    <col min="1" max="1" width="10.5703125" style="32" customWidth="1"/>
    <col min="2" max="2" width="62.5703125" style="32" customWidth="1"/>
    <col min="3" max="3" width="15.28515625" style="32" customWidth="1"/>
    <col min="4" max="4" width="11.85546875" style="32" customWidth="1"/>
    <col min="5" max="5" width="14.7109375" style="32" customWidth="1"/>
    <col min="6" max="6" width="12.42578125" style="32" customWidth="1"/>
    <col min="7" max="7" width="12" style="32" customWidth="1"/>
    <col min="8" max="8" width="13.5703125" style="32" customWidth="1"/>
    <col min="9" max="16384" width="9.140625" style="32"/>
  </cols>
  <sheetData>
    <row r="1" spans="1:5" x14ac:dyDescent="0.25">
      <c r="A1" s="71" t="s">
        <v>62</v>
      </c>
      <c r="B1" s="71"/>
      <c r="C1" s="71"/>
      <c r="D1" s="31"/>
    </row>
    <row r="2" spans="1:5" x14ac:dyDescent="0.25">
      <c r="A2" s="72" t="s">
        <v>63</v>
      </c>
      <c r="B2" s="72"/>
      <c r="C2" s="72"/>
      <c r="D2" s="33"/>
    </row>
    <row r="3" spans="1:5" x14ac:dyDescent="0.25">
      <c r="A3" s="72" t="s">
        <v>77</v>
      </c>
      <c r="B3" s="72"/>
      <c r="C3" s="72"/>
      <c r="D3" s="33"/>
    </row>
    <row r="4" spans="1:5" x14ac:dyDescent="0.25">
      <c r="A4" s="71" t="s">
        <v>64</v>
      </c>
      <c r="B4" s="71"/>
      <c r="C4" s="71"/>
      <c r="D4" s="31"/>
    </row>
    <row r="5" spans="1:5" x14ac:dyDescent="0.25">
      <c r="A5" s="73"/>
      <c r="B5" s="73"/>
      <c r="C5" s="73"/>
      <c r="D5" s="1"/>
    </row>
    <row r="6" spans="1:5" x14ac:dyDescent="0.25">
      <c r="A6" s="33"/>
      <c r="B6" s="34" t="s">
        <v>65</v>
      </c>
      <c r="C6" s="35">
        <f>'1кв'!B41</f>
        <v>137692.19</v>
      </c>
      <c r="D6" s="36"/>
    </row>
    <row r="7" spans="1:5" x14ac:dyDescent="0.25">
      <c r="A7" s="37" t="s">
        <v>66</v>
      </c>
      <c r="B7" s="34" t="s">
        <v>81</v>
      </c>
      <c r="C7" s="35"/>
      <c r="D7" s="36"/>
    </row>
    <row r="8" spans="1:5" x14ac:dyDescent="0.25">
      <c r="B8" s="38" t="s">
        <v>67</v>
      </c>
      <c r="C8" s="39">
        <f>'1кв'!B43+'2кв'!B43+'3кв'!B43+'4кв'!B43</f>
        <v>353072.69000000006</v>
      </c>
      <c r="D8" s="40"/>
    </row>
    <row r="9" spans="1:5" x14ac:dyDescent="0.25">
      <c r="A9" s="41"/>
      <c r="B9" s="38" t="s">
        <v>68</v>
      </c>
      <c r="C9" s="42">
        <f>SUM(C8:C8)</f>
        <v>353072.69000000006</v>
      </c>
      <c r="D9" s="36"/>
    </row>
    <row r="10" spans="1:5" x14ac:dyDescent="0.25">
      <c r="A10" s="1"/>
      <c r="B10" s="70"/>
      <c r="C10" s="70"/>
      <c r="D10" s="43"/>
    </row>
    <row r="11" spans="1:5" x14ac:dyDescent="0.25">
      <c r="A11" s="44" t="s">
        <v>69</v>
      </c>
      <c r="B11" s="45" t="s">
        <v>70</v>
      </c>
      <c r="C11" s="39">
        <f>'1кв'!E22+'2кв'!E22+'3кв'!E22+'4кв'!E22</f>
        <v>232603.60199999998</v>
      </c>
      <c r="D11" s="43"/>
    </row>
    <row r="12" spans="1:5" x14ac:dyDescent="0.25">
      <c r="A12" s="44"/>
      <c r="B12" s="46" t="s">
        <v>39</v>
      </c>
      <c r="C12" s="39">
        <f>'1кв'!E23+'2кв'!E23+'3кв'!E23+'4кв'!E23</f>
        <v>67461.239999999991</v>
      </c>
      <c r="D12" s="43"/>
    </row>
    <row r="13" spans="1:5" x14ac:dyDescent="0.25">
      <c r="A13" s="1"/>
      <c r="B13" s="46" t="s">
        <v>24</v>
      </c>
      <c r="C13" s="39">
        <f>'1кв'!E24+'2кв'!E24+'3кв'!E24+'4кв'!E24</f>
        <v>400</v>
      </c>
      <c r="D13" s="43"/>
      <c r="E13" s="47"/>
    </row>
    <row r="14" spans="1:5" x14ac:dyDescent="0.25">
      <c r="A14" s="44"/>
      <c r="B14" s="48" t="s">
        <v>79</v>
      </c>
      <c r="C14" s="39">
        <v>0</v>
      </c>
      <c r="D14" s="43"/>
    </row>
    <row r="15" spans="1:5" x14ac:dyDescent="0.25">
      <c r="A15" s="44"/>
      <c r="B15" s="49" t="s">
        <v>71</v>
      </c>
      <c r="C15" s="39"/>
      <c r="D15" s="43"/>
    </row>
    <row r="16" spans="1:5" x14ac:dyDescent="0.25">
      <c r="A16" s="44"/>
      <c r="B16" s="49" t="s">
        <v>72</v>
      </c>
      <c r="C16" s="39">
        <v>0</v>
      </c>
      <c r="D16" s="43"/>
    </row>
    <row r="17" spans="1:5" x14ac:dyDescent="0.25">
      <c r="A17" s="44"/>
      <c r="B17" s="49"/>
      <c r="C17" s="39"/>
      <c r="D17" s="43"/>
    </row>
    <row r="18" spans="1:5" x14ac:dyDescent="0.25">
      <c r="A18" s="1"/>
      <c r="B18" s="50" t="s">
        <v>73</v>
      </c>
      <c r="C18" s="42">
        <f>SUM(C11:C15)</f>
        <v>300464.84199999995</v>
      </c>
      <c r="D18" s="43"/>
      <c r="E18" s="47"/>
    </row>
    <row r="19" spans="1:5" x14ac:dyDescent="0.25">
      <c r="A19" s="1"/>
      <c r="B19" s="50" t="s">
        <v>78</v>
      </c>
      <c r="C19" s="42">
        <f>C6+C9-C18</f>
        <v>190300.03800000012</v>
      </c>
      <c r="D19" s="43"/>
    </row>
    <row r="20" spans="1:5" x14ac:dyDescent="0.25">
      <c r="A20" s="1"/>
      <c r="B20" s="37"/>
      <c r="C20" s="37"/>
      <c r="D20" s="43"/>
    </row>
    <row r="21" spans="1:5" x14ac:dyDescent="0.25">
      <c r="A21" s="1"/>
      <c r="B21" s="51" t="s">
        <v>74</v>
      </c>
      <c r="C21" s="51"/>
      <c r="D21" s="43"/>
    </row>
    <row r="22" spans="1:5" x14ac:dyDescent="0.25">
      <c r="A22" s="1"/>
      <c r="B22" s="51" t="s">
        <v>82</v>
      </c>
      <c r="C22" s="52">
        <v>27890.87</v>
      </c>
      <c r="D22" s="43"/>
    </row>
    <row r="23" spans="1:5" x14ac:dyDescent="0.25">
      <c r="A23" s="1"/>
      <c r="B23" s="53" t="s">
        <v>83</v>
      </c>
      <c r="C23" s="54">
        <v>28026</v>
      </c>
      <c r="D23" s="43"/>
    </row>
    <row r="24" spans="1:5" x14ac:dyDescent="0.25">
      <c r="A24" s="1"/>
      <c r="B24" s="51" t="s">
        <v>75</v>
      </c>
      <c r="C24" s="74">
        <f>C23-C22</f>
        <v>135.13000000000102</v>
      </c>
      <c r="D24" s="43"/>
    </row>
    <row r="25" spans="1:5" x14ac:dyDescent="0.25">
      <c r="A25" s="1"/>
      <c r="B25" s="37"/>
      <c r="C25" s="37"/>
      <c r="D25" s="43"/>
    </row>
    <row r="26" spans="1:5" x14ac:dyDescent="0.25">
      <c r="A26" s="1" t="s">
        <v>76</v>
      </c>
      <c r="B26" s="37" t="s">
        <v>84</v>
      </c>
      <c r="C26" s="37"/>
      <c r="D26" s="43"/>
    </row>
    <row r="27" spans="1:5" x14ac:dyDescent="0.25">
      <c r="A27" s="1"/>
      <c r="B27" s="37" t="s">
        <v>85</v>
      </c>
      <c r="C27" s="37"/>
      <c r="D27" s="43"/>
    </row>
    <row r="28" spans="1:5" x14ac:dyDescent="0.25">
      <c r="A28" s="1"/>
      <c r="B28" s="37" t="s">
        <v>86</v>
      </c>
      <c r="C28" s="37"/>
      <c r="D28" s="43"/>
    </row>
    <row r="29" spans="1:5" x14ac:dyDescent="0.25">
      <c r="A29" s="1"/>
      <c r="B29" s="53"/>
      <c r="C29" s="37"/>
      <c r="D29" s="43"/>
    </row>
    <row r="30" spans="1:5" x14ac:dyDescent="0.25">
      <c r="A30" s="1"/>
      <c r="B30" s="37"/>
      <c r="C30" s="37"/>
      <c r="D30" s="43"/>
    </row>
    <row r="31" spans="1:5" x14ac:dyDescent="0.25">
      <c r="A31" s="1"/>
      <c r="B31" s="37"/>
      <c r="C31" s="37"/>
      <c r="D31" s="43"/>
    </row>
    <row r="32" spans="1:5" x14ac:dyDescent="0.25">
      <c r="A32" s="1"/>
      <c r="B32" s="37"/>
      <c r="C32" s="37"/>
      <c r="D32" s="43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2026-02-26T07:33:48Z</dcterms:modified>
</cp:coreProperties>
</file>