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'1кв'!$A$1:$E$47</definedName>
    <definedName name="_xlnm.Print_Area" localSheetId="1">'2кв'!$A$1:$E$47</definedName>
    <definedName name="_xlnm.Print_Area" localSheetId="2">'3кв'!$A$1:$E$46</definedName>
    <definedName name="_xlnm.Print_Area" localSheetId="3">'4кв'!$A$1:$E$47</definedName>
    <definedName name="_xlnm.Print_Area" localSheetId="4">отчет!$A$1:$C$38</definedName>
  </definedNames>
  <calcPr calcId="152511"/>
</workbook>
</file>

<file path=xl/calcChain.xml><?xml version="1.0" encoding="utf-8"?>
<calcChain xmlns="http://schemas.openxmlformats.org/spreadsheetml/2006/main">
  <c r="C13" i="33" l="1"/>
  <c r="C15" i="33"/>
  <c r="E26" i="32"/>
  <c r="C17" i="33" l="1"/>
  <c r="C12" i="33"/>
  <c r="C11" i="33"/>
  <c r="C8" i="33"/>
  <c r="C6" i="33"/>
  <c r="C26" i="33" l="1"/>
  <c r="C20" i="33"/>
  <c r="C9" i="33"/>
  <c r="C21" i="33" l="1"/>
  <c r="B43" i="32" l="1"/>
  <c r="B46" i="32"/>
  <c r="E22" i="32"/>
  <c r="E21" i="32"/>
  <c r="B47" i="32" l="1"/>
  <c r="E22" i="31"/>
  <c r="E21" i="31"/>
  <c r="E21" i="30"/>
  <c r="E25" i="31" l="1"/>
  <c r="B45" i="31" s="1"/>
  <c r="B42" i="30"/>
  <c r="E22" i="30"/>
  <c r="E25" i="30"/>
  <c r="B46" i="30" s="1"/>
  <c r="B47" i="30" s="1"/>
  <c r="B42" i="31" s="1"/>
  <c r="B46" i="31" l="1"/>
  <c r="E22" i="29"/>
  <c r="E21" i="29"/>
  <c r="E25" i="29" s="1"/>
  <c r="B46" i="29" l="1"/>
  <c r="B47" i="29" l="1"/>
</calcChain>
</file>

<file path=xl/sharedStrings.xml><?xml version="1.0" encoding="utf-8"?>
<sst xmlns="http://schemas.openxmlformats.org/spreadsheetml/2006/main" count="246" uniqueCount="89">
  <si>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</si>
  <si>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</si>
  <si>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</si>
  <si>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</si>
  <si>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</si>
  <si>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</si>
  <si>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</si>
  <si>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</si>
  <si>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</si>
  <si>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</si>
  <si>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</si>
  <si>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</si>
  <si>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</si>
  <si>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</si>
  <si>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</si>
  <si>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</si>
  <si>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</si>
  <si>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</si>
  <si>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</si>
  <si>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</si>
  <si>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</si>
  <si>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</si>
  <si>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</si>
  <si>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Лесная, д. 2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</si>
  <si>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№88  от   01.08.2012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</si>
  <si>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Лесная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</si>
  <si>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</si>
  <si>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</si>
  <si>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</si>
  <si>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</si>
  <si>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</si>
  <si>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</si>
  <si>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 xml:space="preserve">протокола общего собрания собственников № </t>
    </r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</si>
  <si>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</si>
  <si>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</si>
  <si>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</si>
  <si>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 xml:space="preserve">Общехозяйственные расходы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</si>
  <si>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</si>
  <si>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</si>
  <si>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Общая площадь квартир - 382,6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</si>
  <si>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</si>
  <si>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</si>
  <si>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</t>
    </r>
  </si>
  <si>
    <t>Предъявлено населению 30783,99</t>
  </si>
  <si>
    <t>Оплачено, руб</t>
  </si>
  <si>
    <t>за 1 квартал 2025 года</t>
  </si>
  <si>
    <t>31.03.2025 г.</t>
  </si>
  <si>
    <t xml:space="preserve"> 1 квартал</t>
  </si>
  <si>
    <t xml:space="preserve">           2. Всего за период с "01" 01 2025 г. по "31" 03 2025 г. выполнено работ (оказано услуг) на общую сумму двадцать шесть тысяч двести девяносто шесть  рублей 10 копеек.</t>
  </si>
  <si>
    <t>за 2 квартал 2025 года</t>
  </si>
  <si>
    <t>30.06.2025 г.</t>
  </si>
  <si>
    <t>2 квартал</t>
  </si>
  <si>
    <t xml:space="preserve">           2. Всего за период с "01" 04 2025 г. по "30" 06 2025 г. выполнено работ (оказано услуг) на общую сумму двадцать шесть тысяч двести девяносто шесть  рублей 10 копеек.</t>
  </si>
  <si>
    <t>за 3 квартал 2025 года</t>
  </si>
  <si>
    <t>30.09.2025 г.</t>
  </si>
  <si>
    <t>3 квартал</t>
  </si>
  <si>
    <t>Покраска урны (смета)</t>
  </si>
  <si>
    <t>сентябрь</t>
  </si>
  <si>
    <t xml:space="preserve">           2. Всего за период с "01" 07 2025 г. по "30" 09 2025 г. выполнено работ (оказано услуг) на общую сумму двадцать восемь тысяч девятьсот пятьдесят восемь рублей 39 копеек.</t>
  </si>
  <si>
    <t>Предъявлено населению 34089,66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</si>
  <si>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</si>
  <si>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</si>
  <si>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</si>
  <si>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</si>
  <si>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Лесная, д. 2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</si>
  <si>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</si>
  <si>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</si>
  <si>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</si>
  <si>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</si>
  <si>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</si>
  <si>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Непредвиденные работы 0 ч/ч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</si>
  <si>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</si>
  <si>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</si>
  <si>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</si>
  <si>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</si>
  <si>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01.01.2024г.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</si>
  <si>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</si>
  <si>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</si>
  <si>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</si>
  <si>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Отчет за 2024 год.</t>
  </si>
  <si>
    <t>Перечень предлагаемых работ на 2025  год.</t>
  </si>
  <si>
    <t>Предложение по структуре тарифа на 2025 год.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</si>
  <si>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</si>
  <si>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</si>
  <si>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</si>
  <si>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Техническое диагностирование ВДГО</t>
  </si>
  <si>
    <t>октябрь</t>
  </si>
  <si>
    <t xml:space="preserve">           2. Всего за период с "01" 10  2025 г. по "31" 12  2025 г.  выполнено работ (оказано услуг) на общую сумму тридцать тысяч шестьсот тринадцать рублей 82 копейки</t>
  </si>
  <si>
    <t>Начислено всего 129747,3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</si>
</sst>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left" wrapText="1"/>
    </xf>
    <xf numFmtId="164" fontId="8" fillId="0" borderId="0" xfId="0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1" xfId="0" applyFont="1" applyFill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18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18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9" zoomScaleSheetLayoutView="100" workbookViewId="0">
      <selection activeCell="B45" sqref="B45"/>
    </sheetView>
  </sheetViews>
  <sheetFormatPr defaultColWidth="9.140625" defaultRowHeight="15" x14ac:dyDescent="0.25"/>
  <cols>
    <col min="1" max="1" width="33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6.7109375" style="2" customWidth="1"/>
    <col min="9" max="16384" width="9.140625" style="2"/>
  </cols>
  <sheetData>
    <row r="1" spans="1:5" ht="21.75" customHeight="1" x14ac:dyDescent="0.25">
      <c r="A1" s="71" t="s">
        <v>11</v>
      </c>
      <c r="B1" s="71"/>
      <c r="C1" s="71"/>
      <c r="D1" s="71"/>
      <c r="E1" s="71"/>
    </row>
    <row r="2" spans="1:5" ht="30" customHeight="1" x14ac:dyDescent="0.25">
      <c r="A2" s="72" t="s">
        <v>12</v>
      </c>
      <c r="B2" s="73"/>
      <c r="C2" s="73"/>
      <c r="D2" s="73"/>
      <c r="E2" s="73"/>
    </row>
    <row r="3" spans="1:5" ht="15.6" customHeight="1" x14ac:dyDescent="0.25">
      <c r="A3" s="74" t="s">
        <v>45</v>
      </c>
      <c r="B3" s="74"/>
      <c r="C3" s="74"/>
      <c r="D3" s="74"/>
      <c r="E3" s="74"/>
    </row>
    <row r="4" spans="1:5" s="1" customFormat="1" ht="15.75" x14ac:dyDescent="0.25">
      <c r="A4" s="19" t="s">
        <v>13</v>
      </c>
      <c r="B4" s="4"/>
      <c r="C4" s="4"/>
      <c r="D4" s="22"/>
      <c r="E4" s="21" t="s">
        <v>46</v>
      </c>
    </row>
    <row r="5" spans="1:5" x14ac:dyDescent="0.25">
      <c r="A5" s="25"/>
      <c r="B5" s="4"/>
      <c r="C5" s="4"/>
      <c r="D5" s="4"/>
      <c r="E5" s="4"/>
    </row>
    <row r="6" spans="1:5" x14ac:dyDescent="0.25">
      <c r="A6" s="75" t="s">
        <v>0</v>
      </c>
      <c r="B6" s="75"/>
      <c r="C6" s="75"/>
      <c r="D6" s="75"/>
      <c r="E6" s="75"/>
    </row>
    <row r="7" spans="1:5" x14ac:dyDescent="0.25">
      <c r="A7" s="76" t="s">
        <v>23</v>
      </c>
      <c r="B7" s="76"/>
      <c r="C7" s="76"/>
      <c r="D7" s="76"/>
      <c r="E7" s="76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75" t="s">
        <v>41</v>
      </c>
      <c r="B9" s="75"/>
      <c r="C9" s="75"/>
      <c r="D9" s="75"/>
      <c r="E9" s="75"/>
    </row>
    <row r="10" spans="1:5" ht="25.15" customHeight="1" x14ac:dyDescent="0.25">
      <c r="A10" s="78" t="s">
        <v>14</v>
      </c>
      <c r="B10" s="79"/>
      <c r="C10" s="79"/>
      <c r="D10" s="79"/>
      <c r="E10" s="79"/>
    </row>
    <row r="11" spans="1:5" ht="27.75" customHeight="1" x14ac:dyDescent="0.25">
      <c r="A11" s="75" t="s">
        <v>32</v>
      </c>
      <c r="B11" s="75"/>
      <c r="C11" s="75"/>
      <c r="D11" s="75"/>
      <c r="E11" s="75"/>
    </row>
    <row r="12" spans="1:5" x14ac:dyDescent="0.25">
      <c r="A12" s="75" t="s">
        <v>21</v>
      </c>
      <c r="B12" s="75"/>
      <c r="C12" s="75"/>
      <c r="D12" s="75"/>
      <c r="E12" s="75"/>
    </row>
    <row r="13" spans="1:5" x14ac:dyDescent="0.25">
      <c r="A13" s="70" t="s">
        <v>2</v>
      </c>
      <c r="B13" s="80"/>
      <c r="C13" s="80"/>
      <c r="D13" s="80"/>
      <c r="E13" s="80"/>
    </row>
    <row r="14" spans="1:5" x14ac:dyDescent="0.25">
      <c r="A14" s="75" t="s">
        <v>38</v>
      </c>
      <c r="B14" s="75"/>
      <c r="C14" s="75"/>
      <c r="D14" s="75"/>
      <c r="E14" s="75"/>
    </row>
    <row r="15" spans="1:5" x14ac:dyDescent="0.25">
      <c r="A15" s="70" t="s">
        <v>15</v>
      </c>
      <c r="B15" s="80"/>
      <c r="C15" s="80"/>
      <c r="D15" s="80"/>
      <c r="E15" s="80"/>
    </row>
    <row r="16" spans="1:5" ht="31.5" customHeight="1" x14ac:dyDescent="0.25">
      <c r="A16" s="75" t="s">
        <v>16</v>
      </c>
      <c r="B16" s="75"/>
      <c r="C16" s="75"/>
      <c r="D16" s="75"/>
      <c r="E16" s="75"/>
    </row>
    <row r="17" spans="1:8" ht="59.45" customHeight="1" x14ac:dyDescent="0.25">
      <c r="A17" s="75" t="s">
        <v>24</v>
      </c>
      <c r="B17" s="75"/>
      <c r="C17" s="75"/>
      <c r="D17" s="75"/>
      <c r="E17" s="75"/>
    </row>
    <row r="18" spans="1:8" ht="30" customHeight="1" x14ac:dyDescent="0.25">
      <c r="A18" s="81" t="s">
        <v>25</v>
      </c>
      <c r="B18" s="81"/>
      <c r="C18" s="81"/>
      <c r="D18" s="81"/>
      <c r="E18" s="81"/>
    </row>
    <row r="19" spans="1:8" x14ac:dyDescent="0.25">
      <c r="A19" s="81"/>
      <c r="B19" s="81"/>
      <c r="C19" s="81"/>
      <c r="D19" s="81"/>
      <c r="E19" s="81"/>
      <c r="F19" s="2">
        <v>382.6</v>
      </c>
      <c r="G19" s="2">
        <v>3</v>
      </c>
    </row>
    <row r="20" spans="1:8" ht="135" x14ac:dyDescent="0.25">
      <c r="A20" s="3" t="s">
        <v>7</v>
      </c>
      <c r="B20" s="3" t="s">
        <v>10</v>
      </c>
      <c r="C20" s="3" t="s">
        <v>3</v>
      </c>
      <c r="D20" s="3" t="s">
        <v>9</v>
      </c>
      <c r="E20" s="3" t="s">
        <v>8</v>
      </c>
    </row>
    <row r="21" spans="1:8" ht="38.25" x14ac:dyDescent="0.25">
      <c r="A21" s="27" t="s">
        <v>37</v>
      </c>
      <c r="B21" s="8" t="s">
        <v>30</v>
      </c>
      <c r="C21" s="3" t="s">
        <v>4</v>
      </c>
      <c r="D21" s="3">
        <v>18.23</v>
      </c>
      <c r="E21" s="7">
        <f>D21*F19*G19</f>
        <v>20924.394</v>
      </c>
    </row>
    <row r="22" spans="1:8" x14ac:dyDescent="0.25">
      <c r="A22" s="27" t="s">
        <v>36</v>
      </c>
      <c r="B22" s="8" t="s">
        <v>22</v>
      </c>
      <c r="C22" s="3" t="s">
        <v>4</v>
      </c>
      <c r="D22" s="3">
        <v>4.68</v>
      </c>
      <c r="E22" s="7">
        <f>D22*F19*G19</f>
        <v>5371.7039999999997</v>
      </c>
    </row>
    <row r="23" spans="1:8" x14ac:dyDescent="0.25">
      <c r="A23" s="27" t="s">
        <v>26</v>
      </c>
      <c r="B23" s="8" t="s">
        <v>47</v>
      </c>
      <c r="C23" s="3" t="s">
        <v>27</v>
      </c>
      <c r="D23" s="3"/>
      <c r="E23" s="7">
        <v>0</v>
      </c>
    </row>
    <row r="24" spans="1:8" x14ac:dyDescent="0.25">
      <c r="A24" s="27"/>
      <c r="B24" s="3"/>
      <c r="C24" s="3"/>
      <c r="D24" s="3"/>
      <c r="E24" s="7"/>
    </row>
    <row r="25" spans="1:8" s="13" customFormat="1" ht="14.25" x14ac:dyDescent="0.2">
      <c r="A25" s="9" t="s">
        <v>28</v>
      </c>
      <c r="B25" s="10"/>
      <c r="C25" s="11"/>
      <c r="D25" s="11"/>
      <c r="E25" s="12">
        <f>SUM(E21:E24)</f>
        <v>26296.097999999998</v>
      </c>
    </row>
    <row r="26" spans="1:8" ht="37.15" customHeight="1" x14ac:dyDescent="0.25">
      <c r="A26" s="77" t="s">
        <v>48</v>
      </c>
      <c r="B26" s="77"/>
      <c r="C26" s="77"/>
      <c r="D26" s="77"/>
      <c r="E26" s="77"/>
    </row>
    <row r="27" spans="1:8" ht="29.25" customHeight="1" x14ac:dyDescent="0.25">
      <c r="A27" s="75" t="s">
        <v>20</v>
      </c>
      <c r="B27" s="75"/>
      <c r="C27" s="75"/>
      <c r="D27" s="75"/>
      <c r="E27" s="75"/>
    </row>
    <row r="28" spans="1:8" x14ac:dyDescent="0.25">
      <c r="A28" s="75" t="s">
        <v>19</v>
      </c>
      <c r="B28" s="75"/>
      <c r="C28" s="75"/>
      <c r="D28" s="75"/>
      <c r="E28" s="75"/>
      <c r="F28" s="13"/>
      <c r="G28" s="13"/>
      <c r="H28" s="14"/>
    </row>
    <row r="29" spans="1:8" ht="30" customHeight="1" x14ac:dyDescent="0.25">
      <c r="A29" s="75" t="s">
        <v>29</v>
      </c>
      <c r="B29" s="75"/>
      <c r="C29" s="75"/>
      <c r="D29" s="75"/>
      <c r="E29" s="75"/>
    </row>
    <row r="30" spans="1:8" x14ac:dyDescent="0.25">
      <c r="A30" s="75" t="s">
        <v>17</v>
      </c>
      <c r="B30" s="75"/>
      <c r="C30" s="75"/>
      <c r="D30" s="75"/>
      <c r="E30" s="75"/>
    </row>
    <row r="31" spans="1:8" x14ac:dyDescent="0.25">
      <c r="A31" s="23"/>
      <c r="B31" s="23"/>
      <c r="C31" s="23"/>
      <c r="D31" s="23"/>
      <c r="E31" s="23"/>
    </row>
    <row r="32" spans="1:8" x14ac:dyDescent="0.25">
      <c r="A32" s="84" t="s">
        <v>5</v>
      </c>
      <c r="B32" s="84"/>
      <c r="C32" s="84"/>
      <c r="D32" s="84"/>
      <c r="E32" s="84"/>
    </row>
    <row r="33" spans="1:5" x14ac:dyDescent="0.25">
      <c r="A33" s="75" t="s">
        <v>17</v>
      </c>
      <c r="B33" s="75"/>
      <c r="C33" s="75"/>
      <c r="D33" s="75"/>
      <c r="E33" s="75"/>
    </row>
    <row r="34" spans="1:5" x14ac:dyDescent="0.25">
      <c r="A34" s="82" t="s">
        <v>40</v>
      </c>
      <c r="B34" s="82"/>
      <c r="C34" s="82"/>
      <c r="D34" s="82"/>
      <c r="E34" s="5"/>
    </row>
    <row r="35" spans="1:5" x14ac:dyDescent="0.25">
      <c r="B35" s="83" t="s">
        <v>18</v>
      </c>
      <c r="C35" s="83"/>
      <c r="D35" s="83"/>
      <c r="E35" s="6" t="s">
        <v>6</v>
      </c>
    </row>
    <row r="36" spans="1:5" x14ac:dyDescent="0.25">
      <c r="A36" s="24"/>
      <c r="B36" s="24"/>
      <c r="C36" s="24"/>
      <c r="D36" s="24"/>
      <c r="E36" s="24"/>
    </row>
    <row r="37" spans="1:5" x14ac:dyDescent="0.25">
      <c r="A37" s="82" t="s">
        <v>42</v>
      </c>
      <c r="B37" s="82"/>
      <c r="C37" s="82"/>
      <c r="D37" s="82"/>
      <c r="E37" s="5"/>
    </row>
    <row r="38" spans="1:5" x14ac:dyDescent="0.25">
      <c r="B38" s="83" t="s">
        <v>18</v>
      </c>
      <c r="C38" s="83"/>
      <c r="D38" s="83"/>
      <c r="E38" s="6" t="s">
        <v>6</v>
      </c>
    </row>
    <row r="40" spans="1:5" x14ac:dyDescent="0.25">
      <c r="A40" s="18" t="s">
        <v>39</v>
      </c>
    </row>
    <row r="41" spans="1:5" x14ac:dyDescent="0.25">
      <c r="A41" s="13" t="s">
        <v>31</v>
      </c>
    </row>
    <row r="42" spans="1:5" x14ac:dyDescent="0.25">
      <c r="A42" s="2" t="s">
        <v>35</v>
      </c>
      <c r="B42" s="15">
        <v>-15146.83</v>
      </c>
    </row>
    <row r="43" spans="1:5" x14ac:dyDescent="0.25">
      <c r="A43" s="2" t="s">
        <v>43</v>
      </c>
    </row>
    <row r="44" spans="1:5" x14ac:dyDescent="0.25">
      <c r="A44" s="2" t="s">
        <v>44</v>
      </c>
      <c r="B44" s="16">
        <v>27684.7</v>
      </c>
    </row>
    <row r="45" spans="1:5" x14ac:dyDescent="0.25">
      <c r="B45" s="16"/>
    </row>
    <row r="46" spans="1:5" ht="30" x14ac:dyDescent="0.25">
      <c r="A46" s="26" t="s">
        <v>33</v>
      </c>
      <c r="B46" s="16">
        <f>E25</f>
        <v>26296.097999999998</v>
      </c>
    </row>
    <row r="47" spans="1:5" x14ac:dyDescent="0.25">
      <c r="A47" s="17" t="s">
        <v>34</v>
      </c>
      <c r="B47" s="20">
        <f>B42+B44+B45-B46</f>
        <v>-13758.227999999997</v>
      </c>
    </row>
    <row r="49" spans="2:2" x14ac:dyDescent="0.25">
      <c r="B49" s="2">
        <v>-15146.83</v>
      </c>
    </row>
  </sheetData>
  <mergeCells count="28">
    <mergeCell ref="A34:D34"/>
    <mergeCell ref="B35:D35"/>
    <mergeCell ref="A37:D37"/>
    <mergeCell ref="B38:D38"/>
    <mergeCell ref="A27:E27"/>
    <mergeCell ref="A28:E28"/>
    <mergeCell ref="A29:E29"/>
    <mergeCell ref="A30:E30"/>
    <mergeCell ref="A32:E32"/>
    <mergeCell ref="A33:E33"/>
    <mergeCell ref="A26:E26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9" zoomScaleSheetLayoutView="100" workbookViewId="0">
      <selection activeCell="B45" sqref="B45"/>
    </sheetView>
  </sheetViews>
  <sheetFormatPr defaultColWidth="9.140625" defaultRowHeight="15" x14ac:dyDescent="0.25"/>
  <cols>
    <col min="1" max="1" width="33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6.7109375" style="2" customWidth="1"/>
    <col min="9" max="16384" width="9.140625" style="2"/>
  </cols>
  <sheetData>
    <row r="1" spans="1:5" ht="21.75" customHeight="1" x14ac:dyDescent="0.25">
      <c r="A1" s="71" t="s">
        <v>11</v>
      </c>
      <c r="B1" s="71"/>
      <c r="C1" s="71"/>
      <c r="D1" s="71"/>
      <c r="E1" s="71"/>
    </row>
    <row r="2" spans="1:5" ht="30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49</v>
      </c>
      <c r="B3" s="74"/>
      <c r="C3" s="74"/>
      <c r="D3" s="74"/>
      <c r="E3" s="74"/>
    </row>
    <row r="4" spans="1:5" s="1" customFormat="1" ht="15.75" x14ac:dyDescent="0.25">
      <c r="A4" s="19" t="s">
        <v>13</v>
      </c>
      <c r="B4" s="4"/>
      <c r="C4" s="4"/>
      <c r="D4" s="22"/>
      <c r="E4" s="21" t="s">
        <v>50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75" t="s">
        <v>0</v>
      </c>
      <c r="B6" s="75"/>
      <c r="C6" s="75"/>
      <c r="D6" s="75"/>
      <c r="E6" s="75"/>
    </row>
    <row r="7" spans="1:5" x14ac:dyDescent="0.25">
      <c r="A7" s="76" t="s">
        <v>23</v>
      </c>
      <c r="B7" s="76"/>
      <c r="C7" s="76"/>
      <c r="D7" s="76"/>
      <c r="E7" s="76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75" t="s">
        <v>41</v>
      </c>
      <c r="B9" s="75"/>
      <c r="C9" s="75"/>
      <c r="D9" s="75"/>
      <c r="E9" s="75"/>
    </row>
    <row r="10" spans="1:5" ht="25.15" customHeight="1" x14ac:dyDescent="0.25">
      <c r="A10" s="78" t="s">
        <v>14</v>
      </c>
      <c r="B10" s="79"/>
      <c r="C10" s="79"/>
      <c r="D10" s="79"/>
      <c r="E10" s="79"/>
    </row>
    <row r="11" spans="1:5" ht="27.75" customHeight="1" x14ac:dyDescent="0.25">
      <c r="A11" s="75" t="s">
        <v>32</v>
      </c>
      <c r="B11" s="75"/>
      <c r="C11" s="75"/>
      <c r="D11" s="75"/>
      <c r="E11" s="75"/>
    </row>
    <row r="12" spans="1:5" x14ac:dyDescent="0.25">
      <c r="A12" s="75" t="s">
        <v>21</v>
      </c>
      <c r="B12" s="75"/>
      <c r="C12" s="75"/>
      <c r="D12" s="75"/>
      <c r="E12" s="75"/>
    </row>
    <row r="13" spans="1:5" x14ac:dyDescent="0.25">
      <c r="A13" s="70" t="s">
        <v>2</v>
      </c>
      <c r="B13" s="80"/>
      <c r="C13" s="80"/>
      <c r="D13" s="80"/>
      <c r="E13" s="80"/>
    </row>
    <row r="14" spans="1:5" x14ac:dyDescent="0.25">
      <c r="A14" s="75" t="s">
        <v>38</v>
      </c>
      <c r="B14" s="75"/>
      <c r="C14" s="75"/>
      <c r="D14" s="75"/>
      <c r="E14" s="75"/>
    </row>
    <row r="15" spans="1:5" x14ac:dyDescent="0.25">
      <c r="A15" s="70" t="s">
        <v>15</v>
      </c>
      <c r="B15" s="80"/>
      <c r="C15" s="80"/>
      <c r="D15" s="80"/>
      <c r="E15" s="80"/>
    </row>
    <row r="16" spans="1:5" ht="31.5" customHeight="1" x14ac:dyDescent="0.25">
      <c r="A16" s="75" t="s">
        <v>16</v>
      </c>
      <c r="B16" s="75"/>
      <c r="C16" s="75"/>
      <c r="D16" s="75"/>
      <c r="E16" s="75"/>
    </row>
    <row r="17" spans="1:8" ht="59.45" customHeight="1" x14ac:dyDescent="0.25">
      <c r="A17" s="75" t="s">
        <v>24</v>
      </c>
      <c r="B17" s="75"/>
      <c r="C17" s="75"/>
      <c r="D17" s="75"/>
      <c r="E17" s="75"/>
    </row>
    <row r="18" spans="1:8" ht="30" customHeight="1" x14ac:dyDescent="0.25">
      <c r="A18" s="81" t="s">
        <v>25</v>
      </c>
      <c r="B18" s="81"/>
      <c r="C18" s="81"/>
      <c r="D18" s="81"/>
      <c r="E18" s="81"/>
    </row>
    <row r="19" spans="1:8" x14ac:dyDescent="0.25">
      <c r="A19" s="81"/>
      <c r="B19" s="81"/>
      <c r="C19" s="81"/>
      <c r="D19" s="81"/>
      <c r="E19" s="81"/>
      <c r="F19" s="2">
        <v>382.6</v>
      </c>
      <c r="G19" s="2">
        <v>3</v>
      </c>
    </row>
    <row r="20" spans="1:8" ht="135" x14ac:dyDescent="0.25">
      <c r="A20" s="3" t="s">
        <v>7</v>
      </c>
      <c r="B20" s="3" t="s">
        <v>10</v>
      </c>
      <c r="C20" s="3" t="s">
        <v>3</v>
      </c>
      <c r="D20" s="3" t="s">
        <v>9</v>
      </c>
      <c r="E20" s="3" t="s">
        <v>8</v>
      </c>
    </row>
    <row r="21" spans="1:8" ht="38.25" x14ac:dyDescent="0.25">
      <c r="A21" s="27" t="s">
        <v>37</v>
      </c>
      <c r="B21" s="8" t="s">
        <v>30</v>
      </c>
      <c r="C21" s="3" t="s">
        <v>4</v>
      </c>
      <c r="D21" s="3">
        <v>18.23</v>
      </c>
      <c r="E21" s="7">
        <f>D21*F19*G19</f>
        <v>20924.394</v>
      </c>
    </row>
    <row r="22" spans="1:8" x14ac:dyDescent="0.25">
      <c r="A22" s="27" t="s">
        <v>36</v>
      </c>
      <c r="B22" s="8" t="s">
        <v>22</v>
      </c>
      <c r="C22" s="3" t="s">
        <v>4</v>
      </c>
      <c r="D22" s="3">
        <v>4.68</v>
      </c>
      <c r="E22" s="7">
        <f>D22*F19*G19</f>
        <v>5371.7039999999997</v>
      </c>
    </row>
    <row r="23" spans="1:8" x14ac:dyDescent="0.25">
      <c r="A23" s="27" t="s">
        <v>26</v>
      </c>
      <c r="B23" s="8" t="s">
        <v>51</v>
      </c>
      <c r="C23" s="3" t="s">
        <v>27</v>
      </c>
      <c r="D23" s="3"/>
      <c r="E23" s="7">
        <v>0</v>
      </c>
    </row>
    <row r="24" spans="1:8" x14ac:dyDescent="0.25">
      <c r="A24" s="27"/>
      <c r="B24" s="3"/>
      <c r="C24" s="3"/>
      <c r="D24" s="3"/>
      <c r="E24" s="7"/>
    </row>
    <row r="25" spans="1:8" s="13" customFormat="1" ht="14.25" x14ac:dyDescent="0.2">
      <c r="A25" s="9" t="s">
        <v>28</v>
      </c>
      <c r="B25" s="10"/>
      <c r="C25" s="11"/>
      <c r="D25" s="11"/>
      <c r="E25" s="12">
        <f>SUM(E21:E24)</f>
        <v>26296.097999999998</v>
      </c>
    </row>
    <row r="26" spans="1:8" ht="37.15" customHeight="1" x14ac:dyDescent="0.25">
      <c r="A26" s="77" t="s">
        <v>52</v>
      </c>
      <c r="B26" s="77"/>
      <c r="C26" s="77"/>
      <c r="D26" s="77"/>
      <c r="E26" s="77"/>
    </row>
    <row r="27" spans="1:8" ht="29.25" customHeight="1" x14ac:dyDescent="0.25">
      <c r="A27" s="75" t="s">
        <v>20</v>
      </c>
      <c r="B27" s="75"/>
      <c r="C27" s="75"/>
      <c r="D27" s="75"/>
      <c r="E27" s="75"/>
    </row>
    <row r="28" spans="1:8" x14ac:dyDescent="0.25">
      <c r="A28" s="75" t="s">
        <v>19</v>
      </c>
      <c r="B28" s="75"/>
      <c r="C28" s="75"/>
      <c r="D28" s="75"/>
      <c r="E28" s="75"/>
      <c r="F28" s="13"/>
      <c r="G28" s="13"/>
      <c r="H28" s="14"/>
    </row>
    <row r="29" spans="1:8" ht="30" customHeight="1" x14ac:dyDescent="0.25">
      <c r="A29" s="75" t="s">
        <v>29</v>
      </c>
      <c r="B29" s="75"/>
      <c r="C29" s="75"/>
      <c r="D29" s="75"/>
      <c r="E29" s="75"/>
    </row>
    <row r="30" spans="1:8" x14ac:dyDescent="0.25">
      <c r="A30" s="75" t="s">
        <v>17</v>
      </c>
      <c r="B30" s="75"/>
      <c r="C30" s="75"/>
      <c r="D30" s="75"/>
      <c r="E30" s="75"/>
    </row>
    <row r="31" spans="1:8" x14ac:dyDescent="0.25">
      <c r="A31" s="29"/>
      <c r="B31" s="29"/>
      <c r="C31" s="29"/>
      <c r="D31" s="29"/>
      <c r="E31" s="29"/>
    </row>
    <row r="32" spans="1:8" x14ac:dyDescent="0.25">
      <c r="A32" s="84" t="s">
        <v>5</v>
      </c>
      <c r="B32" s="84"/>
      <c r="C32" s="84"/>
      <c r="D32" s="84"/>
      <c r="E32" s="84"/>
    </row>
    <row r="33" spans="1:5" x14ac:dyDescent="0.25">
      <c r="A33" s="75" t="s">
        <v>17</v>
      </c>
      <c r="B33" s="75"/>
      <c r="C33" s="75"/>
      <c r="D33" s="75"/>
      <c r="E33" s="75"/>
    </row>
    <row r="34" spans="1:5" x14ac:dyDescent="0.25">
      <c r="A34" s="82" t="s">
        <v>40</v>
      </c>
      <c r="B34" s="82"/>
      <c r="C34" s="82"/>
      <c r="D34" s="82"/>
      <c r="E34" s="5"/>
    </row>
    <row r="35" spans="1:5" x14ac:dyDescent="0.25">
      <c r="B35" s="83" t="s">
        <v>18</v>
      </c>
      <c r="C35" s="83"/>
      <c r="D35" s="83"/>
      <c r="E35" s="6" t="s">
        <v>6</v>
      </c>
    </row>
    <row r="36" spans="1:5" x14ac:dyDescent="0.25">
      <c r="A36" s="28"/>
      <c r="B36" s="28"/>
      <c r="C36" s="28"/>
      <c r="D36" s="28"/>
      <c r="E36" s="28"/>
    </row>
    <row r="37" spans="1:5" x14ac:dyDescent="0.25">
      <c r="A37" s="82" t="s">
        <v>42</v>
      </c>
      <c r="B37" s="82"/>
      <c r="C37" s="82"/>
      <c r="D37" s="82"/>
      <c r="E37" s="5"/>
    </row>
    <row r="38" spans="1:5" x14ac:dyDescent="0.25">
      <c r="B38" s="83" t="s">
        <v>18</v>
      </c>
      <c r="C38" s="83"/>
      <c r="D38" s="83"/>
      <c r="E38" s="6" t="s">
        <v>6</v>
      </c>
    </row>
    <row r="40" spans="1:5" x14ac:dyDescent="0.25">
      <c r="A40" s="18" t="s">
        <v>39</v>
      </c>
    </row>
    <row r="41" spans="1:5" x14ac:dyDescent="0.25">
      <c r="A41" s="13" t="s">
        <v>31</v>
      </c>
    </row>
    <row r="42" spans="1:5" x14ac:dyDescent="0.25">
      <c r="A42" s="2" t="s">
        <v>35</v>
      </c>
      <c r="B42" s="15">
        <f>'1кв'!B47</f>
        <v>-13758.227999999997</v>
      </c>
    </row>
    <row r="43" spans="1:5" x14ac:dyDescent="0.25">
      <c r="A43" s="2" t="s">
        <v>43</v>
      </c>
    </row>
    <row r="44" spans="1:5" x14ac:dyDescent="0.25">
      <c r="A44" s="2" t="s">
        <v>44</v>
      </c>
      <c r="B44" s="16">
        <v>31881</v>
      </c>
    </row>
    <row r="45" spans="1:5" x14ac:dyDescent="0.25">
      <c r="B45" s="16"/>
    </row>
    <row r="46" spans="1:5" ht="30" x14ac:dyDescent="0.25">
      <c r="A46" s="31" t="s">
        <v>33</v>
      </c>
      <c r="B46" s="16">
        <f>E25</f>
        <v>26296.097999999998</v>
      </c>
    </row>
    <row r="47" spans="1:5" x14ac:dyDescent="0.25">
      <c r="A47" s="17" t="s">
        <v>34</v>
      </c>
      <c r="B47" s="20">
        <f>B42+B44+B45-B46</f>
        <v>-8173.3259999999937</v>
      </c>
    </row>
    <row r="49" spans="2:2" x14ac:dyDescent="0.25">
      <c r="B49" s="2">
        <v>-15146.83</v>
      </c>
    </row>
  </sheetData>
  <mergeCells count="28">
    <mergeCell ref="A8:E8"/>
    <mergeCell ref="A1:E1"/>
    <mergeCell ref="A2:E2"/>
    <mergeCell ref="A3:E3"/>
    <mergeCell ref="A6:E6"/>
    <mergeCell ref="A7:E7"/>
    <mergeCell ref="A26:E26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4:D34"/>
    <mergeCell ref="B35:D35"/>
    <mergeCell ref="A37:D37"/>
    <mergeCell ref="B38:D38"/>
    <mergeCell ref="A27:E27"/>
    <mergeCell ref="A28:E28"/>
    <mergeCell ref="A29:E29"/>
    <mergeCell ref="A30:E30"/>
    <mergeCell ref="A32:E32"/>
    <mergeCell ref="A33:E3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topLeftCell="A20" zoomScaleSheetLayoutView="100" workbookViewId="0">
      <selection activeCell="A24" sqref="A24"/>
    </sheetView>
  </sheetViews>
  <sheetFormatPr defaultColWidth="9.140625" defaultRowHeight="15" x14ac:dyDescent="0.25"/>
  <cols>
    <col min="1" max="1" width="33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6.7109375" style="2" customWidth="1"/>
    <col min="9" max="16384" width="9.140625" style="2"/>
  </cols>
  <sheetData>
    <row r="1" spans="1:5" ht="21.75" customHeight="1" x14ac:dyDescent="0.25">
      <c r="A1" s="71" t="s">
        <v>11</v>
      </c>
      <c r="B1" s="71"/>
      <c r="C1" s="71"/>
      <c r="D1" s="71"/>
      <c r="E1" s="71"/>
    </row>
    <row r="2" spans="1:5" ht="30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53</v>
      </c>
      <c r="B3" s="74"/>
      <c r="C3" s="74"/>
      <c r="D3" s="74"/>
      <c r="E3" s="74"/>
    </row>
    <row r="4" spans="1:5" s="1" customFormat="1" ht="15.75" x14ac:dyDescent="0.25">
      <c r="A4" s="19" t="s">
        <v>13</v>
      </c>
      <c r="B4" s="4"/>
      <c r="C4" s="4"/>
      <c r="D4" s="22"/>
      <c r="E4" s="21" t="s">
        <v>54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75" t="s">
        <v>0</v>
      </c>
      <c r="B6" s="75"/>
      <c r="C6" s="75"/>
      <c r="D6" s="75"/>
      <c r="E6" s="75"/>
    </row>
    <row r="7" spans="1:5" x14ac:dyDescent="0.25">
      <c r="A7" s="76" t="s">
        <v>23</v>
      </c>
      <c r="B7" s="76"/>
      <c r="C7" s="76"/>
      <c r="D7" s="76"/>
      <c r="E7" s="76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75" t="s">
        <v>41</v>
      </c>
      <c r="B9" s="75"/>
      <c r="C9" s="75"/>
      <c r="D9" s="75"/>
      <c r="E9" s="75"/>
    </row>
    <row r="10" spans="1:5" ht="25.15" customHeight="1" x14ac:dyDescent="0.25">
      <c r="A10" s="78" t="s">
        <v>14</v>
      </c>
      <c r="B10" s="79"/>
      <c r="C10" s="79"/>
      <c r="D10" s="79"/>
      <c r="E10" s="79"/>
    </row>
    <row r="11" spans="1:5" ht="27.75" customHeight="1" x14ac:dyDescent="0.25">
      <c r="A11" s="75" t="s">
        <v>32</v>
      </c>
      <c r="B11" s="75"/>
      <c r="C11" s="75"/>
      <c r="D11" s="75"/>
      <c r="E11" s="75"/>
    </row>
    <row r="12" spans="1:5" x14ac:dyDescent="0.25">
      <c r="A12" s="75" t="s">
        <v>21</v>
      </c>
      <c r="B12" s="75"/>
      <c r="C12" s="75"/>
      <c r="D12" s="75"/>
      <c r="E12" s="75"/>
    </row>
    <row r="13" spans="1:5" x14ac:dyDescent="0.25">
      <c r="A13" s="70" t="s">
        <v>2</v>
      </c>
      <c r="B13" s="80"/>
      <c r="C13" s="80"/>
      <c r="D13" s="80"/>
      <c r="E13" s="80"/>
    </row>
    <row r="14" spans="1:5" x14ac:dyDescent="0.25">
      <c r="A14" s="75" t="s">
        <v>38</v>
      </c>
      <c r="B14" s="75"/>
      <c r="C14" s="75"/>
      <c r="D14" s="75"/>
      <c r="E14" s="75"/>
    </row>
    <row r="15" spans="1:5" x14ac:dyDescent="0.25">
      <c r="A15" s="70" t="s">
        <v>15</v>
      </c>
      <c r="B15" s="80"/>
      <c r="C15" s="80"/>
      <c r="D15" s="80"/>
      <c r="E15" s="80"/>
    </row>
    <row r="16" spans="1:5" ht="31.5" customHeight="1" x14ac:dyDescent="0.25">
      <c r="A16" s="75" t="s">
        <v>16</v>
      </c>
      <c r="B16" s="75"/>
      <c r="C16" s="75"/>
      <c r="D16" s="75"/>
      <c r="E16" s="75"/>
    </row>
    <row r="17" spans="1:8" ht="59.45" customHeight="1" x14ac:dyDescent="0.25">
      <c r="A17" s="75" t="s">
        <v>24</v>
      </c>
      <c r="B17" s="75"/>
      <c r="C17" s="75"/>
      <c r="D17" s="75"/>
      <c r="E17" s="75"/>
    </row>
    <row r="18" spans="1:8" ht="30" customHeight="1" x14ac:dyDescent="0.25">
      <c r="A18" s="81" t="s">
        <v>25</v>
      </c>
      <c r="B18" s="81"/>
      <c r="C18" s="81"/>
      <c r="D18" s="81"/>
      <c r="E18" s="81"/>
    </row>
    <row r="19" spans="1:8" x14ac:dyDescent="0.25">
      <c r="A19" s="81"/>
      <c r="B19" s="81"/>
      <c r="C19" s="81"/>
      <c r="D19" s="81"/>
      <c r="E19" s="81"/>
      <c r="F19" s="2">
        <v>382.6</v>
      </c>
      <c r="G19" s="2">
        <v>3</v>
      </c>
    </row>
    <row r="20" spans="1:8" ht="135" x14ac:dyDescent="0.25">
      <c r="A20" s="3" t="s">
        <v>7</v>
      </c>
      <c r="B20" s="3" t="s">
        <v>10</v>
      </c>
      <c r="C20" s="3" t="s">
        <v>3</v>
      </c>
      <c r="D20" s="3" t="s">
        <v>9</v>
      </c>
      <c r="E20" s="3" t="s">
        <v>8</v>
      </c>
    </row>
    <row r="21" spans="1:8" ht="38.25" x14ac:dyDescent="0.25">
      <c r="A21" s="27" t="s">
        <v>37</v>
      </c>
      <c r="B21" s="8" t="s">
        <v>30</v>
      </c>
      <c r="C21" s="3" t="s">
        <v>4</v>
      </c>
      <c r="D21" s="3">
        <v>19.28</v>
      </c>
      <c r="E21" s="7">
        <f>D21*F19*G19</f>
        <v>22129.584000000003</v>
      </c>
    </row>
    <row r="22" spans="1:8" x14ac:dyDescent="0.25">
      <c r="A22" s="27" t="s">
        <v>36</v>
      </c>
      <c r="B22" s="8" t="s">
        <v>22</v>
      </c>
      <c r="C22" s="3" t="s">
        <v>4</v>
      </c>
      <c r="D22" s="3">
        <v>5.12</v>
      </c>
      <c r="E22" s="7">
        <f>D22*F19*G19</f>
        <v>5876.7360000000008</v>
      </c>
    </row>
    <row r="23" spans="1:8" x14ac:dyDescent="0.25">
      <c r="A23" s="27" t="s">
        <v>26</v>
      </c>
      <c r="B23" s="8" t="s">
        <v>55</v>
      </c>
      <c r="C23" s="3" t="s">
        <v>27</v>
      </c>
      <c r="D23" s="3"/>
      <c r="E23" s="7">
        <v>0</v>
      </c>
    </row>
    <row r="24" spans="1:8" x14ac:dyDescent="0.25">
      <c r="A24" s="40" t="s">
        <v>56</v>
      </c>
      <c r="B24" s="3" t="s">
        <v>57</v>
      </c>
      <c r="C24" s="3" t="s">
        <v>27</v>
      </c>
      <c r="D24" s="3"/>
      <c r="E24" s="7">
        <v>952.07</v>
      </c>
    </row>
    <row r="25" spans="1:8" s="13" customFormat="1" ht="14.25" x14ac:dyDescent="0.2">
      <c r="A25" s="9" t="s">
        <v>28</v>
      </c>
      <c r="B25" s="10"/>
      <c r="C25" s="11"/>
      <c r="D25" s="11"/>
      <c r="E25" s="12">
        <f>SUM(E21:E24)</f>
        <v>28958.390000000003</v>
      </c>
    </row>
    <row r="26" spans="1:8" ht="37.15" customHeight="1" x14ac:dyDescent="0.25">
      <c r="A26" s="77" t="s">
        <v>58</v>
      </c>
      <c r="B26" s="77"/>
      <c r="C26" s="77"/>
      <c r="D26" s="77"/>
      <c r="E26" s="77"/>
    </row>
    <row r="27" spans="1:8" ht="29.25" customHeight="1" x14ac:dyDescent="0.25">
      <c r="A27" s="75" t="s">
        <v>20</v>
      </c>
      <c r="B27" s="75"/>
      <c r="C27" s="75"/>
      <c r="D27" s="75"/>
      <c r="E27" s="75"/>
    </row>
    <row r="28" spans="1:8" x14ac:dyDescent="0.25">
      <c r="A28" s="75" t="s">
        <v>19</v>
      </c>
      <c r="B28" s="75"/>
      <c r="C28" s="75"/>
      <c r="D28" s="75"/>
      <c r="E28" s="75"/>
      <c r="F28" s="13"/>
      <c r="G28" s="13"/>
      <c r="H28" s="14"/>
    </row>
    <row r="29" spans="1:8" ht="30" customHeight="1" x14ac:dyDescent="0.25">
      <c r="A29" s="75" t="s">
        <v>29</v>
      </c>
      <c r="B29" s="75"/>
      <c r="C29" s="75"/>
      <c r="D29" s="75"/>
      <c r="E29" s="75"/>
    </row>
    <row r="30" spans="1:8" x14ac:dyDescent="0.25">
      <c r="A30" s="75" t="s">
        <v>17</v>
      </c>
      <c r="B30" s="75"/>
      <c r="C30" s="75"/>
      <c r="D30" s="75"/>
      <c r="E30" s="75"/>
    </row>
    <row r="31" spans="1:8" x14ac:dyDescent="0.25">
      <c r="A31" s="32"/>
      <c r="B31" s="32"/>
      <c r="C31" s="32"/>
      <c r="D31" s="32"/>
      <c r="E31" s="32"/>
    </row>
    <row r="32" spans="1:8" x14ac:dyDescent="0.25">
      <c r="A32" s="84" t="s">
        <v>5</v>
      </c>
      <c r="B32" s="84"/>
      <c r="C32" s="84"/>
      <c r="D32" s="84"/>
      <c r="E32" s="84"/>
    </row>
    <row r="33" spans="1:5" x14ac:dyDescent="0.25">
      <c r="A33" s="75" t="s">
        <v>17</v>
      </c>
      <c r="B33" s="75"/>
      <c r="C33" s="75"/>
      <c r="D33" s="75"/>
      <c r="E33" s="75"/>
    </row>
    <row r="34" spans="1:5" x14ac:dyDescent="0.25">
      <c r="A34" s="82" t="s">
        <v>40</v>
      </c>
      <c r="B34" s="82"/>
      <c r="C34" s="82"/>
      <c r="D34" s="82"/>
      <c r="E34" s="5"/>
    </row>
    <row r="35" spans="1:5" x14ac:dyDescent="0.25">
      <c r="B35" s="83" t="s">
        <v>18</v>
      </c>
      <c r="C35" s="83"/>
      <c r="D35" s="83"/>
      <c r="E35" s="6" t="s">
        <v>6</v>
      </c>
    </row>
    <row r="36" spans="1:5" x14ac:dyDescent="0.25">
      <c r="A36" s="33"/>
      <c r="B36" s="33"/>
      <c r="C36" s="33"/>
      <c r="D36" s="33"/>
      <c r="E36" s="33"/>
    </row>
    <row r="37" spans="1:5" x14ac:dyDescent="0.25">
      <c r="A37" s="82" t="s">
        <v>42</v>
      </c>
      <c r="B37" s="82"/>
      <c r="C37" s="82"/>
      <c r="D37" s="82"/>
      <c r="E37" s="5"/>
    </row>
    <row r="38" spans="1:5" x14ac:dyDescent="0.25">
      <c r="B38" s="83" t="s">
        <v>18</v>
      </c>
      <c r="C38" s="83"/>
      <c r="D38" s="83"/>
      <c r="E38" s="6" t="s">
        <v>6</v>
      </c>
    </row>
    <row r="40" spans="1:5" x14ac:dyDescent="0.25">
      <c r="A40" s="18" t="s">
        <v>39</v>
      </c>
    </row>
    <row r="41" spans="1:5" x14ac:dyDescent="0.25">
      <c r="A41" s="13" t="s">
        <v>31</v>
      </c>
    </row>
    <row r="42" spans="1:5" x14ac:dyDescent="0.25">
      <c r="A42" s="2" t="s">
        <v>35</v>
      </c>
      <c r="B42" s="15">
        <f>'2кв'!B47</f>
        <v>-8173.3259999999937</v>
      </c>
    </row>
    <row r="43" spans="1:5" x14ac:dyDescent="0.25">
      <c r="A43" s="2" t="s">
        <v>59</v>
      </c>
    </row>
    <row r="44" spans="1:5" x14ac:dyDescent="0.25">
      <c r="A44" s="2" t="s">
        <v>44</v>
      </c>
      <c r="B44" s="16">
        <v>34057.760000000002</v>
      </c>
    </row>
    <row r="45" spans="1:5" ht="30" x14ac:dyDescent="0.25">
      <c r="A45" s="35" t="s">
        <v>33</v>
      </c>
      <c r="B45" s="16">
        <f>E25</f>
        <v>28958.390000000003</v>
      </c>
    </row>
    <row r="46" spans="1:5" x14ac:dyDescent="0.25">
      <c r="A46" s="17" t="s">
        <v>34</v>
      </c>
      <c r="B46" s="20">
        <f>B42+B44-B45</f>
        <v>-3073.9559999999947</v>
      </c>
    </row>
  </sheetData>
  <mergeCells count="28">
    <mergeCell ref="A34:D34"/>
    <mergeCell ref="B35:D35"/>
    <mergeCell ref="A37:D37"/>
    <mergeCell ref="B38:D38"/>
    <mergeCell ref="A27:E27"/>
    <mergeCell ref="A28:E28"/>
    <mergeCell ref="A29:E29"/>
    <mergeCell ref="A30:E30"/>
    <mergeCell ref="A32:E32"/>
    <mergeCell ref="A33:E33"/>
    <mergeCell ref="A26:E26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31" zoomScaleSheetLayoutView="100" workbookViewId="0">
      <selection activeCell="A24" sqref="A24"/>
    </sheetView>
  </sheetViews>
  <sheetFormatPr defaultColWidth="9.140625" defaultRowHeight="15" x14ac:dyDescent="0.25"/>
  <cols>
    <col min="1" max="1" width="33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6.7109375" style="2" customWidth="1"/>
    <col min="9" max="16384" width="9.140625" style="2"/>
  </cols>
  <sheetData>
    <row r="1" spans="1:5" ht="21.75" customHeight="1" x14ac:dyDescent="0.25">
      <c r="A1" s="71" t="s">
        <v>11</v>
      </c>
      <c r="B1" s="71"/>
      <c r="C1" s="71"/>
      <c r="D1" s="71"/>
      <c r="E1" s="71"/>
    </row>
    <row r="2" spans="1:5" ht="30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60</v>
      </c>
      <c r="B3" s="74"/>
      <c r="C3" s="74"/>
      <c r="D3" s="74"/>
      <c r="E3" s="74"/>
    </row>
    <row r="4" spans="1:5" s="1" customFormat="1" ht="15.75" x14ac:dyDescent="0.25">
      <c r="A4" s="19" t="s">
        <v>13</v>
      </c>
      <c r="B4" s="4"/>
      <c r="C4" s="4"/>
      <c r="D4" s="2"/>
      <c r="E4" s="41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5" t="s">
        <v>0</v>
      </c>
      <c r="B6" s="75"/>
      <c r="C6" s="75"/>
      <c r="D6" s="75"/>
      <c r="E6" s="75"/>
    </row>
    <row r="7" spans="1:5" x14ac:dyDescent="0.25">
      <c r="A7" s="76" t="s">
        <v>23</v>
      </c>
      <c r="B7" s="76"/>
      <c r="C7" s="76"/>
      <c r="D7" s="76"/>
      <c r="E7" s="76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75" t="s">
        <v>41</v>
      </c>
      <c r="B9" s="75"/>
      <c r="C9" s="75"/>
      <c r="D9" s="75"/>
      <c r="E9" s="75"/>
    </row>
    <row r="10" spans="1:5" ht="25.15" customHeight="1" x14ac:dyDescent="0.25">
      <c r="A10" s="78" t="s">
        <v>14</v>
      </c>
      <c r="B10" s="79"/>
      <c r="C10" s="79"/>
      <c r="D10" s="79"/>
      <c r="E10" s="79"/>
    </row>
    <row r="11" spans="1:5" ht="27.75" customHeight="1" x14ac:dyDescent="0.25">
      <c r="A11" s="75" t="s">
        <v>32</v>
      </c>
      <c r="B11" s="75"/>
      <c r="C11" s="75"/>
      <c r="D11" s="75"/>
      <c r="E11" s="75"/>
    </row>
    <row r="12" spans="1:5" x14ac:dyDescent="0.25">
      <c r="A12" s="75" t="s">
        <v>21</v>
      </c>
      <c r="B12" s="75"/>
      <c r="C12" s="75"/>
      <c r="D12" s="75"/>
      <c r="E12" s="75"/>
    </row>
    <row r="13" spans="1:5" x14ac:dyDescent="0.25">
      <c r="A13" s="70" t="s">
        <v>2</v>
      </c>
      <c r="B13" s="80"/>
      <c r="C13" s="80"/>
      <c r="D13" s="80"/>
      <c r="E13" s="80"/>
    </row>
    <row r="14" spans="1:5" x14ac:dyDescent="0.25">
      <c r="A14" s="75" t="s">
        <v>38</v>
      </c>
      <c r="B14" s="75"/>
      <c r="C14" s="75"/>
      <c r="D14" s="75"/>
      <c r="E14" s="75"/>
    </row>
    <row r="15" spans="1:5" x14ac:dyDescent="0.25">
      <c r="A15" s="70" t="s">
        <v>15</v>
      </c>
      <c r="B15" s="80"/>
      <c r="C15" s="80"/>
      <c r="D15" s="80"/>
      <c r="E15" s="80"/>
    </row>
    <row r="16" spans="1:5" ht="31.5" customHeight="1" x14ac:dyDescent="0.25">
      <c r="A16" s="75" t="s">
        <v>16</v>
      </c>
      <c r="B16" s="75"/>
      <c r="C16" s="75"/>
      <c r="D16" s="75"/>
      <c r="E16" s="75"/>
    </row>
    <row r="17" spans="1:8" ht="59.45" customHeight="1" x14ac:dyDescent="0.25">
      <c r="A17" s="75" t="s">
        <v>24</v>
      </c>
      <c r="B17" s="75"/>
      <c r="C17" s="75"/>
      <c r="D17" s="75"/>
      <c r="E17" s="75"/>
    </row>
    <row r="18" spans="1:8" ht="30" customHeight="1" x14ac:dyDescent="0.25">
      <c r="A18" s="81" t="s">
        <v>25</v>
      </c>
      <c r="B18" s="81"/>
      <c r="C18" s="81"/>
      <c r="D18" s="81"/>
      <c r="E18" s="81"/>
    </row>
    <row r="19" spans="1:8" x14ac:dyDescent="0.25">
      <c r="A19" s="81"/>
      <c r="B19" s="81"/>
      <c r="C19" s="81"/>
      <c r="D19" s="81"/>
      <c r="E19" s="81"/>
      <c r="F19" s="2">
        <v>382.6</v>
      </c>
      <c r="G19" s="2">
        <v>3</v>
      </c>
    </row>
    <row r="20" spans="1:8" ht="135" x14ac:dyDescent="0.25">
      <c r="A20" s="3" t="s">
        <v>7</v>
      </c>
      <c r="B20" s="3" t="s">
        <v>10</v>
      </c>
      <c r="C20" s="3" t="s">
        <v>3</v>
      </c>
      <c r="D20" s="3" t="s">
        <v>9</v>
      </c>
      <c r="E20" s="3" t="s">
        <v>8</v>
      </c>
    </row>
    <row r="21" spans="1:8" ht="38.25" x14ac:dyDescent="0.25">
      <c r="A21" s="27" t="s">
        <v>37</v>
      </c>
      <c r="B21" s="8" t="s">
        <v>30</v>
      </c>
      <c r="C21" s="3" t="s">
        <v>4</v>
      </c>
      <c r="D21" s="3">
        <v>19.28</v>
      </c>
      <c r="E21" s="7">
        <f>D21*F19*G19</f>
        <v>22129.584000000003</v>
      </c>
    </row>
    <row r="22" spans="1:8" x14ac:dyDescent="0.25">
      <c r="A22" s="27" t="s">
        <v>36</v>
      </c>
      <c r="B22" s="8" t="s">
        <v>22</v>
      </c>
      <c r="C22" s="3" t="s">
        <v>4</v>
      </c>
      <c r="D22" s="3">
        <v>5.12</v>
      </c>
      <c r="E22" s="7">
        <f>D22*F19*G19</f>
        <v>5876.7360000000008</v>
      </c>
    </row>
    <row r="23" spans="1:8" x14ac:dyDescent="0.25">
      <c r="A23" s="27" t="s">
        <v>26</v>
      </c>
      <c r="B23" s="8" t="s">
        <v>61</v>
      </c>
      <c r="C23" s="3" t="s">
        <v>27</v>
      </c>
      <c r="D23" s="3"/>
      <c r="E23" s="7">
        <v>591.5</v>
      </c>
    </row>
    <row r="24" spans="1:8" ht="30" x14ac:dyDescent="0.25">
      <c r="A24" s="27" t="s">
        <v>85</v>
      </c>
      <c r="B24" s="8" t="s">
        <v>86</v>
      </c>
      <c r="C24" s="3" t="s">
        <v>27</v>
      </c>
      <c r="D24" s="3"/>
      <c r="E24" s="7">
        <v>2016</v>
      </c>
    </row>
    <row r="25" spans="1:8" x14ac:dyDescent="0.25">
      <c r="A25" s="40"/>
      <c r="B25" s="3"/>
      <c r="C25" s="3"/>
      <c r="D25" s="3"/>
      <c r="E25" s="7"/>
    </row>
    <row r="26" spans="1:8" s="13" customFormat="1" ht="14.25" x14ac:dyDescent="0.2">
      <c r="A26" s="9" t="s">
        <v>28</v>
      </c>
      <c r="B26" s="10"/>
      <c r="C26" s="11"/>
      <c r="D26" s="11"/>
      <c r="E26" s="12">
        <f>SUM(E21:E25)</f>
        <v>30613.820000000003</v>
      </c>
    </row>
    <row r="27" spans="1:8" ht="37.15" customHeight="1" x14ac:dyDescent="0.25">
      <c r="A27" s="77" t="s">
        <v>87</v>
      </c>
      <c r="B27" s="77"/>
      <c r="C27" s="77"/>
      <c r="D27" s="77"/>
      <c r="E27" s="77"/>
    </row>
    <row r="28" spans="1:8" ht="29.25" customHeight="1" x14ac:dyDescent="0.25">
      <c r="A28" s="75" t="s">
        <v>20</v>
      </c>
      <c r="B28" s="75"/>
      <c r="C28" s="75"/>
      <c r="D28" s="75"/>
      <c r="E28" s="75"/>
    </row>
    <row r="29" spans="1:8" x14ac:dyDescent="0.25">
      <c r="A29" s="75" t="s">
        <v>19</v>
      </c>
      <c r="B29" s="75"/>
      <c r="C29" s="75"/>
      <c r="D29" s="75"/>
      <c r="E29" s="75"/>
      <c r="F29" s="13"/>
      <c r="G29" s="13"/>
      <c r="H29" s="14"/>
    </row>
    <row r="30" spans="1:8" ht="30" customHeight="1" x14ac:dyDescent="0.25">
      <c r="A30" s="75" t="s">
        <v>29</v>
      </c>
      <c r="B30" s="75"/>
      <c r="C30" s="75"/>
      <c r="D30" s="75"/>
      <c r="E30" s="75"/>
    </row>
    <row r="31" spans="1:8" x14ac:dyDescent="0.25">
      <c r="A31" s="75" t="s">
        <v>17</v>
      </c>
      <c r="B31" s="75"/>
      <c r="C31" s="75"/>
      <c r="D31" s="75"/>
      <c r="E31" s="75"/>
    </row>
    <row r="32" spans="1:8" x14ac:dyDescent="0.25">
      <c r="A32" s="37"/>
      <c r="B32" s="37"/>
      <c r="C32" s="37"/>
      <c r="D32" s="37"/>
      <c r="E32" s="37"/>
    </row>
    <row r="33" spans="1:5" x14ac:dyDescent="0.25">
      <c r="A33" s="84" t="s">
        <v>5</v>
      </c>
      <c r="B33" s="84"/>
      <c r="C33" s="84"/>
      <c r="D33" s="84"/>
      <c r="E33" s="84"/>
    </row>
    <row r="34" spans="1:5" x14ac:dyDescent="0.25">
      <c r="A34" s="75" t="s">
        <v>17</v>
      </c>
      <c r="B34" s="75"/>
      <c r="C34" s="75"/>
      <c r="D34" s="75"/>
      <c r="E34" s="75"/>
    </row>
    <row r="35" spans="1:5" x14ac:dyDescent="0.25">
      <c r="A35" s="82" t="s">
        <v>40</v>
      </c>
      <c r="B35" s="82"/>
      <c r="C35" s="82"/>
      <c r="D35" s="82"/>
      <c r="E35" s="5"/>
    </row>
    <row r="36" spans="1:5" x14ac:dyDescent="0.25">
      <c r="B36" s="83" t="s">
        <v>18</v>
      </c>
      <c r="C36" s="83"/>
      <c r="D36" s="83"/>
      <c r="E36" s="6" t="s">
        <v>6</v>
      </c>
    </row>
    <row r="37" spans="1:5" x14ac:dyDescent="0.25">
      <c r="A37" s="36"/>
      <c r="B37" s="36"/>
      <c r="C37" s="36"/>
      <c r="D37" s="36"/>
      <c r="E37" s="36"/>
    </row>
    <row r="38" spans="1:5" x14ac:dyDescent="0.25">
      <c r="A38" s="82" t="s">
        <v>42</v>
      </c>
      <c r="B38" s="82"/>
      <c r="C38" s="82"/>
      <c r="D38" s="82"/>
      <c r="E38" s="5"/>
    </row>
    <row r="39" spans="1:5" x14ac:dyDescent="0.25">
      <c r="B39" s="83" t="s">
        <v>18</v>
      </c>
      <c r="C39" s="83"/>
      <c r="D39" s="83"/>
      <c r="E39" s="6" t="s">
        <v>6</v>
      </c>
    </row>
    <row r="41" spans="1:5" x14ac:dyDescent="0.25">
      <c r="A41" s="18" t="s">
        <v>39</v>
      </c>
    </row>
    <row r="42" spans="1:5" x14ac:dyDescent="0.25">
      <c r="A42" s="13" t="s">
        <v>31</v>
      </c>
    </row>
    <row r="43" spans="1:5" x14ac:dyDescent="0.25">
      <c r="A43" s="2" t="s">
        <v>35</v>
      </c>
      <c r="B43" s="15">
        <f>'3кв'!B46</f>
        <v>-3073.9559999999947</v>
      </c>
    </row>
    <row r="44" spans="1:5" x14ac:dyDescent="0.25">
      <c r="A44" s="2" t="s">
        <v>59</v>
      </c>
    </row>
    <row r="45" spans="1:5" x14ac:dyDescent="0.25">
      <c r="A45" s="2" t="s">
        <v>44</v>
      </c>
      <c r="B45" s="16">
        <v>30490.01</v>
      </c>
    </row>
    <row r="46" spans="1:5" ht="30" x14ac:dyDescent="0.25">
      <c r="A46" s="39" t="s">
        <v>33</v>
      </c>
      <c r="B46" s="16">
        <f>E26</f>
        <v>30613.820000000003</v>
      </c>
    </row>
    <row r="47" spans="1:5" x14ac:dyDescent="0.25">
      <c r="A47" s="17" t="s">
        <v>34</v>
      </c>
      <c r="B47" s="20">
        <f>B43+B45-B46</f>
        <v>-3197.7659999999996</v>
      </c>
    </row>
  </sheetData>
  <mergeCells count="28">
    <mergeCell ref="A8:E8"/>
    <mergeCell ref="A1:E1"/>
    <mergeCell ref="A2:E2"/>
    <mergeCell ref="A3:E3"/>
    <mergeCell ref="A6:E6"/>
    <mergeCell ref="A7:E7"/>
    <mergeCell ref="A27:E27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5:D35"/>
    <mergeCell ref="B36:D36"/>
    <mergeCell ref="A38:D38"/>
    <mergeCell ref="B39:D39"/>
    <mergeCell ref="A28:E28"/>
    <mergeCell ref="A29:E29"/>
    <mergeCell ref="A30:E30"/>
    <mergeCell ref="A31:E31"/>
    <mergeCell ref="A33:E33"/>
    <mergeCell ref="A34:E3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BreakPreview" zoomScaleSheetLayoutView="100" workbookViewId="0">
      <selection activeCell="C14" sqref="C14"/>
    </sheetView>
  </sheetViews>
  <sheetFormatPr defaultRowHeight="15.75" x14ac:dyDescent="0.25"/>
  <cols>
    <col min="1" max="1" width="10.5703125" style="43" customWidth="1"/>
    <col min="2" max="2" width="62.42578125" style="43" customWidth="1"/>
    <col min="3" max="3" width="15.28515625" style="43" customWidth="1"/>
    <col min="4" max="4" width="11.85546875" style="43" customWidth="1"/>
    <col min="5" max="5" width="14.7109375" style="43" customWidth="1"/>
    <col min="6" max="6" width="12.42578125" style="43" customWidth="1"/>
    <col min="7" max="7" width="12" style="43" customWidth="1"/>
    <col min="8" max="8" width="13.5703125" style="43" customWidth="1"/>
    <col min="9" max="16384" width="9.140625" style="43"/>
  </cols>
  <sheetData>
    <row r="1" spans="1:5" x14ac:dyDescent="0.25">
      <c r="A1" s="86" t="s">
        <v>62</v>
      </c>
      <c r="B1" s="86"/>
      <c r="C1" s="86"/>
      <c r="D1" s="42"/>
    </row>
    <row r="2" spans="1:5" x14ac:dyDescent="0.25">
      <c r="A2" s="87" t="s">
        <v>63</v>
      </c>
      <c r="B2" s="87"/>
      <c r="C2" s="87"/>
      <c r="D2" s="44"/>
    </row>
    <row r="3" spans="1:5" x14ac:dyDescent="0.25">
      <c r="A3" s="87" t="s">
        <v>83</v>
      </c>
      <c r="B3" s="87"/>
      <c r="C3" s="87"/>
      <c r="D3" s="44"/>
    </row>
    <row r="4" spans="1:5" x14ac:dyDescent="0.25">
      <c r="A4" s="86" t="s">
        <v>64</v>
      </c>
      <c r="B4" s="86"/>
      <c r="C4" s="86"/>
      <c r="D4" s="42"/>
    </row>
    <row r="5" spans="1:5" x14ac:dyDescent="0.25">
      <c r="A5" s="88"/>
      <c r="B5" s="88"/>
      <c r="C5" s="88"/>
      <c r="D5" s="1"/>
    </row>
    <row r="6" spans="1:5" x14ac:dyDescent="0.25">
      <c r="A6" s="44"/>
      <c r="B6" s="45" t="s">
        <v>65</v>
      </c>
      <c r="C6" s="46">
        <f>'1кв'!B42</f>
        <v>-15146.83</v>
      </c>
      <c r="D6" s="47"/>
    </row>
    <row r="7" spans="1:5" x14ac:dyDescent="0.25">
      <c r="A7" s="48" t="s">
        <v>66</v>
      </c>
      <c r="B7" s="45" t="s">
        <v>88</v>
      </c>
      <c r="C7" s="46"/>
      <c r="D7" s="47"/>
    </row>
    <row r="8" spans="1:5" x14ac:dyDescent="0.25">
      <c r="B8" s="49" t="s">
        <v>67</v>
      </c>
      <c r="C8" s="50">
        <f>'1кв'!B44+'2кв'!B44+'3кв'!B44+'4кв'!B45</f>
        <v>124113.46999999999</v>
      </c>
      <c r="D8" s="51"/>
    </row>
    <row r="9" spans="1:5" x14ac:dyDescent="0.25">
      <c r="A9" s="52"/>
      <c r="B9" s="49" t="s">
        <v>68</v>
      </c>
      <c r="C9" s="53">
        <f>SUM(C8:C8)</f>
        <v>124113.46999999999</v>
      </c>
      <c r="D9" s="47"/>
    </row>
    <row r="10" spans="1:5" x14ac:dyDescent="0.25">
      <c r="A10" s="1"/>
      <c r="B10" s="85"/>
      <c r="C10" s="85"/>
      <c r="D10" s="54"/>
    </row>
    <row r="11" spans="1:5" x14ac:dyDescent="0.25">
      <c r="A11" s="55" t="s">
        <v>69</v>
      </c>
      <c r="B11" s="56" t="s">
        <v>37</v>
      </c>
      <c r="C11" s="57">
        <f>'1кв'!E21+'2кв'!E21+'3кв'!E21+'4кв'!E21</f>
        <v>86107.956000000006</v>
      </c>
      <c r="D11" s="54"/>
    </row>
    <row r="12" spans="1:5" x14ac:dyDescent="0.25">
      <c r="A12" s="55"/>
      <c r="B12" s="58" t="s">
        <v>36</v>
      </c>
      <c r="C12" s="57">
        <f>'1кв'!E22+'2кв'!E22+'3кв'!E22+'4кв'!E22</f>
        <v>22496.880000000001</v>
      </c>
      <c r="D12" s="54"/>
    </row>
    <row r="13" spans="1:5" x14ac:dyDescent="0.25">
      <c r="A13" s="1"/>
      <c r="B13" s="58" t="s">
        <v>26</v>
      </c>
      <c r="C13" s="57">
        <f>'1кв'!E23+'2кв'!E23+'3кв'!E23+'4кв'!E23</f>
        <v>591.5</v>
      </c>
      <c r="D13" s="54"/>
      <c r="E13" s="59"/>
    </row>
    <row r="14" spans="1:5" x14ac:dyDescent="0.25">
      <c r="A14" s="55"/>
      <c r="B14" s="60" t="s">
        <v>70</v>
      </c>
      <c r="C14" s="57">
        <v>0</v>
      </c>
      <c r="D14" s="54"/>
    </row>
    <row r="15" spans="1:5" x14ac:dyDescent="0.25">
      <c r="A15" s="55"/>
      <c r="B15" s="61" t="s">
        <v>71</v>
      </c>
      <c r="C15" s="57">
        <f>SUM(C17:C18)</f>
        <v>2968.07</v>
      </c>
      <c r="D15" s="54"/>
    </row>
    <row r="16" spans="1:5" x14ac:dyDescent="0.25">
      <c r="A16" s="55"/>
      <c r="B16" s="61" t="s">
        <v>72</v>
      </c>
      <c r="C16" s="62"/>
      <c r="D16" s="54"/>
    </row>
    <row r="17" spans="1:5" x14ac:dyDescent="0.25">
      <c r="A17" s="55"/>
      <c r="B17" s="63" t="s">
        <v>56</v>
      </c>
      <c r="C17" s="57">
        <f>'3кв'!E24</f>
        <v>952.07</v>
      </c>
      <c r="D17" s="54"/>
    </row>
    <row r="18" spans="1:5" x14ac:dyDescent="0.25">
      <c r="A18" s="55"/>
      <c r="B18" s="27" t="s">
        <v>85</v>
      </c>
      <c r="C18" s="57">
        <v>2016</v>
      </c>
      <c r="D18" s="54"/>
    </row>
    <row r="19" spans="1:5" x14ac:dyDescent="0.25">
      <c r="A19" s="55"/>
      <c r="B19" s="63"/>
      <c r="C19" s="50"/>
      <c r="D19" s="54"/>
    </row>
    <row r="20" spans="1:5" x14ac:dyDescent="0.25">
      <c r="A20" s="1"/>
      <c r="B20" s="64" t="s">
        <v>73</v>
      </c>
      <c r="C20" s="53">
        <f>SUM(C11:C15)</f>
        <v>112164.40600000002</v>
      </c>
      <c r="D20" s="54"/>
      <c r="E20" s="59"/>
    </row>
    <row r="21" spans="1:5" x14ac:dyDescent="0.25">
      <c r="A21" s="1"/>
      <c r="B21" s="65" t="s">
        <v>84</v>
      </c>
      <c r="C21" s="53">
        <f>C6+C9-C20</f>
        <v>-3197.7660000000324</v>
      </c>
      <c r="D21" s="54"/>
    </row>
    <row r="22" spans="1:5" x14ac:dyDescent="0.25">
      <c r="A22" s="1"/>
      <c r="B22" s="48"/>
      <c r="C22" s="48"/>
      <c r="D22" s="54"/>
    </row>
    <row r="23" spans="1:5" x14ac:dyDescent="0.25">
      <c r="A23" s="1"/>
      <c r="B23" s="66" t="s">
        <v>74</v>
      </c>
      <c r="C23" s="66"/>
      <c r="D23" s="54"/>
    </row>
    <row r="24" spans="1:5" x14ac:dyDescent="0.25">
      <c r="A24" s="1"/>
      <c r="B24" s="66" t="s">
        <v>75</v>
      </c>
      <c r="C24" s="67">
        <v>10428.549999999999</v>
      </c>
      <c r="D24" s="54"/>
    </row>
    <row r="25" spans="1:5" x14ac:dyDescent="0.25">
      <c r="A25" s="1"/>
      <c r="B25" s="68" t="s">
        <v>76</v>
      </c>
      <c r="C25" s="69">
        <v>9329.0300000000007</v>
      </c>
      <c r="D25" s="54"/>
    </row>
    <row r="26" spans="1:5" x14ac:dyDescent="0.25">
      <c r="A26" s="1"/>
      <c r="B26" s="66" t="s">
        <v>77</v>
      </c>
      <c r="C26" s="67">
        <f>C25-C24</f>
        <v>-1099.5199999999986</v>
      </c>
      <c r="D26" s="54"/>
    </row>
    <row r="27" spans="1:5" x14ac:dyDescent="0.25">
      <c r="A27" s="1"/>
      <c r="B27" s="48"/>
      <c r="C27" s="66"/>
      <c r="D27" s="54"/>
    </row>
    <row r="28" spans="1:5" x14ac:dyDescent="0.25">
      <c r="A28" s="1"/>
      <c r="B28" s="48"/>
      <c r="C28" s="48"/>
      <c r="D28" s="54"/>
    </row>
    <row r="29" spans="1:5" x14ac:dyDescent="0.25">
      <c r="A29" s="1"/>
      <c r="B29" s="48"/>
      <c r="C29" s="48"/>
      <c r="D29" s="54"/>
    </row>
    <row r="30" spans="1:5" x14ac:dyDescent="0.25">
      <c r="A30" s="1"/>
      <c r="B30" s="48"/>
      <c r="C30" s="48"/>
      <c r="D30" s="54"/>
    </row>
    <row r="31" spans="1:5" x14ac:dyDescent="0.25">
      <c r="A31" s="1" t="s">
        <v>78</v>
      </c>
      <c r="B31" s="48" t="s">
        <v>79</v>
      </c>
      <c r="C31" s="48"/>
      <c r="D31" s="54"/>
    </row>
    <row r="32" spans="1:5" x14ac:dyDescent="0.25">
      <c r="A32" s="1"/>
      <c r="B32" s="48" t="s">
        <v>80</v>
      </c>
      <c r="C32" s="48"/>
      <c r="D32" s="54"/>
    </row>
    <row r="33" spans="1:4" x14ac:dyDescent="0.25">
      <c r="A33" s="1"/>
      <c r="B33" s="48" t="s">
        <v>81</v>
      </c>
      <c r="C33" s="48"/>
      <c r="D33" s="54"/>
    </row>
    <row r="34" spans="1:4" x14ac:dyDescent="0.25">
      <c r="A34" s="1"/>
      <c r="B34" s="48"/>
      <c r="C34" s="48"/>
      <c r="D34" s="54"/>
    </row>
    <row r="35" spans="1:4" x14ac:dyDescent="0.25">
      <c r="A35" s="1"/>
      <c r="B35" s="48"/>
      <c r="C35" s="48"/>
      <c r="D35" s="54"/>
    </row>
    <row r="36" spans="1:4" x14ac:dyDescent="0.25">
      <c r="A36" s="1"/>
      <c r="B36" s="48" t="s">
        <v>82</v>
      </c>
      <c r="C36" s="48"/>
      <c r="D36" s="54"/>
    </row>
    <row r="37" spans="1:4" x14ac:dyDescent="0.25">
      <c r="A37" s="1"/>
      <c r="B37" s="48"/>
      <c r="C37" s="48"/>
      <c r="D37" s="54"/>
    </row>
    <row r="38" spans="1:4" x14ac:dyDescent="0.25">
      <c r="A38" s="1"/>
      <c r="B38" s="48"/>
      <c r="C38" s="48"/>
      <c r="D38" s="54"/>
    </row>
    <row r="39" spans="1:4" x14ac:dyDescent="0.25">
      <c r="A39" s="1"/>
      <c r="B39" s="48"/>
      <c r="C39" s="48"/>
      <c r="D39" s="54"/>
    </row>
    <row r="40" spans="1:4" x14ac:dyDescent="0.25">
      <c r="A40" s="1"/>
      <c r="B40" s="48"/>
      <c r="C40" s="48"/>
      <c r="D40" s="54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2026-02-22T12:45:29Z</dcterms:modified>
</cp:coreProperties>
</file>