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65" windowWidth="14805" windowHeight="7950" activeTab="4"/>
  </bookViews>
  <sheets>
    <sheet name="1кв" sheetId="20" r:id="rId1"/>
    <sheet name="2кв" sheetId="21" r:id="rId2"/>
    <sheet name="3кв" sheetId="22" r:id="rId3"/>
    <sheet name="4кв" sheetId="23" r:id="rId4"/>
    <sheet name="отчет" sheetId="24" r:id="rId5"/>
  </sheets>
  <definedNames>
    <definedName name="_xlnm.Print_Area" localSheetId="0">'1кв'!$A$1:$E$49</definedName>
    <definedName name="_xlnm.Print_Area" localSheetId="1">'2кв'!$A$1:$E$48</definedName>
    <definedName name="_xlnm.Print_Area" localSheetId="2">'3кв'!$A$1:$E$49</definedName>
    <definedName name="_xlnm.Print_Area" localSheetId="3">'4кв'!$A$1:$E$48</definedName>
    <definedName name="_xlnm.Print_Area" localSheetId="4">отчет!$A$1:$C$35</definedName>
  </definedNames>
  <calcPr calcId="124519"/>
</workbook>
</file>

<file path=xl/calcChain.xml><?xml version="1.0" encoding="utf-8"?>
<calcChain xmlns="http://schemas.openxmlformats.org/spreadsheetml/2006/main">
  <c r="C18" i="24"/>
  <c r="C16" s="1"/>
  <c r="C14" l="1"/>
  <c r="C8"/>
  <c r="C9" s="1"/>
  <c r="C6"/>
  <c r="C26"/>
  <c r="E23" i="23" l="1"/>
  <c r="E22"/>
  <c r="E26" l="1"/>
  <c r="B47" s="1"/>
  <c r="E23" i="22"/>
  <c r="E22"/>
  <c r="E27" s="1"/>
  <c r="B48" s="1"/>
  <c r="E23" i="21" l="1"/>
  <c r="E22"/>
  <c r="E26" l="1"/>
  <c r="B47" s="1"/>
  <c r="E24" i="20" l="1"/>
  <c r="C12" i="24" s="1"/>
  <c r="E23" i="20"/>
  <c r="E22"/>
  <c r="C11" i="24" s="1"/>
  <c r="E27" i="20" l="1"/>
  <c r="B48" s="1"/>
  <c r="B49" s="1"/>
  <c r="B44" i="21" s="1"/>
  <c r="B48" s="1"/>
  <c r="B45" i="22" s="1"/>
  <c r="B49" s="1"/>
  <c r="B44" i="23" s="1"/>
  <c r="B48" s="1"/>
  <c r="C13" i="24"/>
  <c r="C20" s="1"/>
  <c r="C21" s="1"/>
</calcChain>
</file>

<file path=xl/sharedStrings.xml><?xml version="1.0" encoding="utf-8"?>
<sst xmlns="http://schemas.openxmlformats.org/spreadsheetml/2006/main" count="250" uniqueCount="91">
  <si>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</si>
  <si>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</si>
  <si>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</si>
  <si>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</si>
  <si>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</si>
  <si>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</si>
  <si>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</si>
  <si>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</si>
  <si>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</si>
  <si>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</si>
  <si>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</si>
  <si>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</si>
  <si>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</si>
  <si>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</si>
  <si>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</si>
  <si>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</si>
  <si>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</si>
  <si>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</si>
  <si>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</si>
  <si>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</si>
  <si>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</si>
  <si>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</si>
  <si>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Шевченко Григория Александровича</t>
    </r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</si>
  <si>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</si>
  <si>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г. Россошь, ул. Железнодорожная, д. 10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</si>
  <si>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14 от 20.03.2013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</si>
  <si>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№14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</si>
  <si>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№10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Железнодорожная</t>
    </r>
  </si>
  <si>
    <t>постоянно</t>
  </si>
  <si>
    <t>Итого: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</si>
  <si>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Шевченко Г.А.</t>
    </r>
  </si>
  <si>
    <t>Настоящий Акт составлен в 2-х экземплярах, имеющий одинаковую юридическую силу, по одному для каждой Стороны.</t>
  </si>
  <si>
    <t>Стоимость материалов</t>
  </si>
  <si>
    <t>руб.</t>
  </si>
  <si>
    <t>Информация для собственников: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</si>
  <si>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Глущенко Марии Ивановны</t>
    </r>
  </si>
  <si>
    <t>Общая площадь квартир -385,1</t>
  </si>
  <si>
    <t>Оплачено , руб</t>
  </si>
  <si>
    <t>Расходы по содержанию и тек.ремонту, руб.</t>
  </si>
  <si>
    <t xml:space="preserve">Итого остаток на конец  квартала </t>
  </si>
  <si>
    <r>
      <t>Заказчик -</t>
    </r>
    <r>
      <rPr>
        <b/>
        <sz val="10.5"/>
        <color theme="1"/>
        <rFont val="Times New Roman"/>
        <family val="1"/>
        <charset val="204"/>
      </rPr>
      <t xml:space="preserve"> Собственники МКД, в лице председателя совета дома Глущенко М.И.</t>
    </r>
  </si>
  <si>
    <t xml:space="preserve">Остаток на начало квартала </t>
  </si>
  <si>
    <t>определена приложением № 9 к договору</t>
  </si>
  <si>
    <t xml:space="preserve">Общехозяйственные расходы </t>
  </si>
  <si>
    <t>Услуги по содержанию многоквартирного дома</t>
  </si>
  <si>
    <t>1 квартал</t>
  </si>
  <si>
    <t>Обработка подъездов хлорсодержащими растворами опрыскивание 1 раз в неделю</t>
  </si>
  <si>
    <t>Предъявлено населению 34659 руб.</t>
  </si>
  <si>
    <t>за 1 квартал 2022 года</t>
  </si>
  <si>
    <t>"31" 03 2022 г.</t>
  </si>
  <si>
    <t xml:space="preserve">           2. Всего за период с "01" 01 2022 г. по "31" 03 2022 г. выполнено работ (оказано услуг) на общую сумму двадцать тысяч четыреста девяносто три рубля 27 копеек</t>
  </si>
  <si>
    <t>за 2 квартал 2022 года</t>
  </si>
  <si>
    <t>"30" 06 2022 г.</t>
  </si>
  <si>
    <t>2 квартал</t>
  </si>
  <si>
    <t xml:space="preserve">           2. Всего за период с "01" 04 2022 г. по "30" 06 2022 г. выполнено работ (оказано услуг) на общую сумму восемнадцать тысяч восемьсот семьдесят семь рублей 60 копеек</t>
  </si>
  <si>
    <t>за 3 квартал 2022 года</t>
  </si>
  <si>
    <t>"30" 09 2022 г.</t>
  </si>
  <si>
    <t>3 квартал</t>
  </si>
  <si>
    <t>Окраска дверей (смета)</t>
  </si>
  <si>
    <t>август</t>
  </si>
  <si>
    <t xml:space="preserve">           2. Всего за период с "01" 07 2022 г. по "30" 09 2022 г. выполнено работ (оказано услуг) на общую сумму двадцать две тысячи четыреста шестьдесят девять рублей 48 копеек</t>
  </si>
  <si>
    <t>за 4 квартал 2022 года</t>
  </si>
  <si>
    <t>"31" 12 2022 г.</t>
  </si>
  <si>
    <t>4 квартал</t>
  </si>
  <si>
    <t>ОТЧЕТ</t>
  </si>
  <si>
    <t>О ВЫПОЛНЕННЫХ РАБОТАХ И ДВИЖЕНИИ  СРЕДСТВ</t>
  </si>
  <si>
    <t>НА ЛИЦЕВОМ СЧЕТЕ  за  период  с 01.01.2022г. по 31.12.2022г.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</si>
  <si>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</si>
  <si>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</si>
  <si>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</si>
  <si>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</si>
  <si>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</si>
  <si>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</si>
  <si>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 xml:space="preserve">Обработка подъездов хлорсодержащими растворами опрыскивание 1 раз в неделю </t>
  </si>
  <si>
    <t>Непредвиденные работы0ч/ч</t>
  </si>
  <si>
    <t>работы по договору, всего</t>
  </si>
  <si>
    <t>Итого расходов</t>
  </si>
  <si>
    <t>Остаток средств на 01.01.2023</t>
  </si>
  <si>
    <t>Справочно:</t>
  </si>
  <si>
    <t>Задолженность населения по оплате на 01.01.2022г.</t>
  </si>
  <si>
    <t>Задолженность населения по оплате на 01.01.2023г.</t>
  </si>
  <si>
    <t>Прирост (+) / уменьшение (-) задолженности за год</t>
  </si>
  <si>
    <t xml:space="preserve">Получил: </t>
  </si>
  <si>
    <t>Отчет за 2022год.</t>
  </si>
  <si>
    <t>Перечень предлагаемых работ на 2023 год.</t>
  </si>
  <si>
    <t>Предложение по структуре тарифа на 2023 год.</t>
  </si>
  <si>
    <t xml:space="preserve">           2. Всего за период с "01" 10 2022 г. по "31" 12 2022 г. выполнено работ (оказано услуг) на общую сумму двадцать тысяч четыреста шестьдесят рублей 36 копеек.</t>
  </si>
  <si>
    <t>по ж.д. ул.Железнодорожная,д.10</t>
  </si>
  <si>
    <t>Начислено всего 138636</t>
  </si>
  <si>
    <t>в том числе:</t>
  </si>
  <si>
    <t>*Окраска дверей (смета)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</si>
</sst>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0" fontId="18" fillId="0" borderId="0"/>
    <xf numFmtId="0" fontId="19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0" fontId="3" fillId="0" borderId="0" xfId="0" applyFont="1" applyAlignment="1"/>
    <xf numFmtId="0" fontId="12" fillId="0" borderId="0" xfId="0" applyFont="1"/>
    <xf numFmtId="164" fontId="4" fillId="0" borderId="0" xfId="1" applyNumberFormat="1" applyFont="1"/>
    <xf numFmtId="164" fontId="8" fillId="0" borderId="0" xfId="1" applyNumberFormat="1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4" xfId="0" applyFont="1" applyBorder="1"/>
    <xf numFmtId="0" fontId="16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166" fontId="0" fillId="0" borderId="1" xfId="0" applyNumberFormat="1" applyBorder="1" applyAlignment="1">
      <alignment horizontal="center"/>
    </xf>
    <xf numFmtId="164" fontId="4" fillId="0" borderId="0" xfId="1" applyNumberFormat="1" applyFont="1" applyBorder="1"/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2" fontId="4" fillId="2" borderId="1" xfId="1" applyNumberFormat="1" applyFont="1" applyFill="1" applyBorder="1" applyAlignment="1">
      <alignment horizontal="center"/>
    </xf>
    <xf numFmtId="43" fontId="0" fillId="0" borderId="0" xfId="0" applyNumberFormat="1"/>
    <xf numFmtId="2" fontId="4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vertical="center" wrapText="1"/>
    </xf>
    <xf numFmtId="2" fontId="4" fillId="0" borderId="5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2" fontId="8" fillId="0" borderId="1" xfId="1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" xfId="0" applyBorder="1"/>
    <xf numFmtId="0" fontId="8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4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"/>
  <sheetViews>
    <sheetView view="pageBreakPreview" topLeftCell="A19" zoomScaleSheetLayoutView="100" workbookViewId="0">
      <selection activeCell="B50" sqref="B50"/>
    </sheetView>
  </sheetViews>
  <sheetFormatPr defaultColWidth="9.140625" defaultRowHeight="15"/>
  <cols>
    <col min="1" max="1" width="33.28515625" style="2" customWidth="1"/>
    <col min="2" max="2" width="19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" style="2" customWidth="1"/>
    <col min="9" max="16384" width="9.140625" style="2"/>
  </cols>
  <sheetData>
    <row r="1" spans="1:5" ht="15.75">
      <c r="A1" s="66" t="s">
        <v>11</v>
      </c>
      <c r="B1" s="66"/>
      <c r="C1" s="66"/>
      <c r="D1" s="66"/>
      <c r="E1" s="66"/>
    </row>
    <row r="2" spans="1:5" ht="31.5" customHeight="1">
      <c r="A2" s="67" t="s">
        <v>12</v>
      </c>
      <c r="B2" s="68"/>
      <c r="C2" s="68"/>
      <c r="D2" s="68"/>
      <c r="E2" s="68"/>
    </row>
    <row r="3" spans="1:5" ht="15" customHeight="1">
      <c r="A3" s="69" t="s">
        <v>48</v>
      </c>
      <c r="B3" s="69"/>
      <c r="C3" s="69"/>
      <c r="D3" s="69"/>
      <c r="E3" s="69"/>
    </row>
    <row r="4" spans="1:5" s="1" customFormat="1" ht="15.75">
      <c r="A4" s="24" t="s">
        <v>13</v>
      </c>
      <c r="B4" s="29"/>
      <c r="C4" s="29"/>
      <c r="D4" s="70" t="s">
        <v>49</v>
      </c>
      <c r="E4" s="70"/>
    </row>
    <row r="5" spans="1:5">
      <c r="A5" s="27"/>
      <c r="B5" s="4"/>
      <c r="C5" s="4"/>
      <c r="D5" s="4"/>
      <c r="E5" s="4"/>
    </row>
    <row r="6" spans="1:5">
      <c r="A6" s="71" t="s">
        <v>0</v>
      </c>
      <c r="B6" s="71"/>
      <c r="C6" s="71"/>
      <c r="D6" s="71"/>
      <c r="E6" s="71"/>
    </row>
    <row r="7" spans="1:5">
      <c r="A7" s="65" t="s">
        <v>24</v>
      </c>
      <c r="B7" s="65"/>
      <c r="C7" s="65"/>
      <c r="D7" s="65"/>
      <c r="E7" s="65"/>
    </row>
    <row r="8" spans="1:5">
      <c r="A8" s="73" t="s">
        <v>1</v>
      </c>
      <c r="B8" s="73"/>
      <c r="C8" s="73"/>
      <c r="D8" s="73"/>
      <c r="E8" s="73"/>
    </row>
    <row r="9" spans="1:5">
      <c r="A9" s="71" t="s">
        <v>35</v>
      </c>
      <c r="B9" s="71"/>
      <c r="C9" s="71"/>
      <c r="D9" s="71"/>
      <c r="E9" s="71"/>
    </row>
    <row r="10" spans="1:5" ht="26.25" customHeight="1">
      <c r="A10" s="74" t="s">
        <v>14</v>
      </c>
      <c r="B10" s="75"/>
      <c r="C10" s="75"/>
      <c r="D10" s="75"/>
      <c r="E10" s="75"/>
    </row>
    <row r="11" spans="1:5" ht="32.25" customHeight="1">
      <c r="A11" s="71" t="s">
        <v>25</v>
      </c>
      <c r="B11" s="71"/>
      <c r="C11" s="71"/>
      <c r="D11" s="71"/>
      <c r="E11" s="71"/>
    </row>
    <row r="12" spans="1:5">
      <c r="A12" s="73" t="s">
        <v>15</v>
      </c>
      <c r="B12" s="76"/>
      <c r="C12" s="76"/>
      <c r="D12" s="76"/>
      <c r="E12" s="76"/>
    </row>
    <row r="13" spans="1:5">
      <c r="A13" s="71" t="s">
        <v>23</v>
      </c>
      <c r="B13" s="71"/>
      <c r="C13" s="71"/>
      <c r="D13" s="71"/>
      <c r="E13" s="71"/>
    </row>
    <row r="14" spans="1:5">
      <c r="A14" s="73" t="s">
        <v>2</v>
      </c>
      <c r="B14" s="76"/>
      <c r="C14" s="76"/>
      <c r="D14" s="76"/>
      <c r="E14" s="76"/>
    </row>
    <row r="15" spans="1:5">
      <c r="A15" s="71" t="s">
        <v>22</v>
      </c>
      <c r="B15" s="71"/>
      <c r="C15" s="71"/>
      <c r="D15" s="71"/>
      <c r="E15" s="71"/>
    </row>
    <row r="16" spans="1:5">
      <c r="A16" s="73" t="s">
        <v>16</v>
      </c>
      <c r="B16" s="76"/>
      <c r="C16" s="76"/>
      <c r="D16" s="76"/>
      <c r="E16" s="76"/>
    </row>
    <row r="17" spans="1:8" ht="30" customHeight="1">
      <c r="A17" s="71" t="s">
        <v>17</v>
      </c>
      <c r="B17" s="71"/>
      <c r="C17" s="71"/>
      <c r="D17" s="71"/>
      <c r="E17" s="71"/>
    </row>
    <row r="18" spans="1:8" ht="63" customHeight="1">
      <c r="A18" s="71" t="s">
        <v>26</v>
      </c>
      <c r="B18" s="71"/>
      <c r="C18" s="71"/>
      <c r="D18" s="71"/>
      <c r="E18" s="71"/>
    </row>
    <row r="19" spans="1:8" ht="27.75" customHeight="1">
      <c r="A19" s="72" t="s">
        <v>27</v>
      </c>
      <c r="B19" s="72"/>
      <c r="C19" s="72"/>
      <c r="D19" s="72"/>
      <c r="E19" s="72"/>
    </row>
    <row r="20" spans="1:8">
      <c r="A20" s="72"/>
      <c r="B20" s="72"/>
      <c r="C20" s="72"/>
      <c r="D20" s="72"/>
      <c r="E20" s="72"/>
      <c r="F20" s="2">
        <v>385.1</v>
      </c>
      <c r="G20" s="2">
        <v>3</v>
      </c>
    </row>
    <row r="21" spans="1:8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>
      <c r="A22" s="21" t="s">
        <v>44</v>
      </c>
      <c r="B22" s="9" t="s">
        <v>42</v>
      </c>
      <c r="C22" s="3" t="s">
        <v>4</v>
      </c>
      <c r="D22" s="3">
        <v>12.74</v>
      </c>
      <c r="E22" s="8">
        <f>D22*F20*G20</f>
        <v>14718.522000000001</v>
      </c>
    </row>
    <row r="23" spans="1:8" ht="45">
      <c r="A23" s="7" t="s">
        <v>46</v>
      </c>
      <c r="B23" s="9" t="s">
        <v>45</v>
      </c>
      <c r="C23" s="3" t="s">
        <v>4</v>
      </c>
      <c r="D23" s="3"/>
      <c r="E23" s="8">
        <f>773*2</f>
        <v>1546</v>
      </c>
    </row>
    <row r="24" spans="1:8">
      <c r="A24" s="7" t="s">
        <v>43</v>
      </c>
      <c r="B24" s="9" t="s">
        <v>28</v>
      </c>
      <c r="C24" s="3" t="s">
        <v>4</v>
      </c>
      <c r="D24" s="3">
        <v>3.6</v>
      </c>
      <c r="E24" s="8">
        <f>D24*F20*G20</f>
        <v>4159.08</v>
      </c>
    </row>
    <row r="25" spans="1:8" ht="15.75">
      <c r="A25" s="7" t="s">
        <v>32</v>
      </c>
      <c r="B25" s="9" t="s">
        <v>45</v>
      </c>
      <c r="C25" s="3" t="s">
        <v>33</v>
      </c>
      <c r="D25" s="22"/>
      <c r="E25" s="2">
        <v>69.67</v>
      </c>
    </row>
    <row r="26" spans="1:8" ht="15.75">
      <c r="A26" s="23"/>
      <c r="B26" s="9"/>
      <c r="C26" s="3"/>
      <c r="D26" s="22"/>
      <c r="E26" s="8"/>
    </row>
    <row r="27" spans="1:8" s="14" customFormat="1" ht="14.25">
      <c r="A27" s="10" t="s">
        <v>29</v>
      </c>
      <c r="B27" s="11"/>
      <c r="C27" s="12"/>
      <c r="D27" s="12"/>
      <c r="E27" s="13">
        <f>SUM(E22:E26)</f>
        <v>20493.271999999997</v>
      </c>
    </row>
    <row r="28" spans="1:8" ht="42.75" customHeight="1">
      <c r="A28" s="78" t="s">
        <v>50</v>
      </c>
      <c r="B28" s="78"/>
      <c r="C28" s="78"/>
      <c r="D28" s="78"/>
      <c r="E28" s="78"/>
    </row>
    <row r="29" spans="1:8" ht="30" customHeight="1">
      <c r="A29" s="71" t="s">
        <v>21</v>
      </c>
      <c r="B29" s="71"/>
      <c r="C29" s="71"/>
      <c r="D29" s="71"/>
      <c r="E29" s="71"/>
    </row>
    <row r="30" spans="1:8" ht="13.9" customHeight="1">
      <c r="A30" s="71" t="s">
        <v>20</v>
      </c>
      <c r="B30" s="71"/>
      <c r="C30" s="71"/>
      <c r="D30" s="71"/>
      <c r="E30" s="71"/>
      <c r="F30" s="14"/>
      <c r="G30" s="14"/>
      <c r="H30" s="15"/>
    </row>
    <row r="31" spans="1:8" ht="31.5" customHeight="1">
      <c r="A31" s="71" t="s">
        <v>31</v>
      </c>
      <c r="B31" s="71"/>
      <c r="C31" s="71"/>
      <c r="D31" s="71"/>
      <c r="E31" s="71"/>
    </row>
    <row r="32" spans="1:8">
      <c r="A32" s="71" t="s">
        <v>18</v>
      </c>
      <c r="B32" s="71"/>
      <c r="C32" s="71"/>
      <c r="D32" s="71"/>
      <c r="E32" s="71"/>
    </row>
    <row r="33" spans="1:5">
      <c r="A33" s="25"/>
      <c r="B33" s="25"/>
      <c r="C33" s="25"/>
      <c r="D33" s="25"/>
      <c r="E33" s="25"/>
    </row>
    <row r="34" spans="1:5">
      <c r="A34" s="79" t="s">
        <v>5</v>
      </c>
      <c r="B34" s="79"/>
      <c r="C34" s="79"/>
      <c r="D34" s="79"/>
      <c r="E34" s="79"/>
    </row>
    <row r="35" spans="1:5">
      <c r="A35" s="71" t="s">
        <v>18</v>
      </c>
      <c r="B35" s="71"/>
      <c r="C35" s="71"/>
      <c r="D35" s="71"/>
      <c r="E35" s="71"/>
    </row>
    <row r="36" spans="1:5" ht="13.9" customHeight="1">
      <c r="A36" s="80" t="s">
        <v>30</v>
      </c>
      <c r="B36" s="80"/>
      <c r="C36" s="80"/>
      <c r="D36" s="80"/>
      <c r="E36" s="5"/>
    </row>
    <row r="37" spans="1:5">
      <c r="B37" s="77" t="s">
        <v>19</v>
      </c>
      <c r="C37" s="77"/>
      <c r="D37" s="77"/>
      <c r="E37" s="6" t="s">
        <v>6</v>
      </c>
    </row>
    <row r="38" spans="1:5">
      <c r="A38" s="26"/>
      <c r="B38" s="26"/>
      <c r="C38" s="26"/>
      <c r="D38" s="26"/>
      <c r="E38" s="26"/>
    </row>
    <row r="39" spans="1:5" ht="13.9" customHeight="1">
      <c r="A39" s="81" t="s">
        <v>40</v>
      </c>
      <c r="B39" s="81"/>
      <c r="C39" s="81"/>
      <c r="D39" s="81"/>
      <c r="E39" s="5"/>
    </row>
    <row r="40" spans="1:5">
      <c r="B40" s="77" t="s">
        <v>19</v>
      </c>
      <c r="C40" s="77"/>
      <c r="D40" s="77"/>
      <c r="E40" s="6" t="s">
        <v>6</v>
      </c>
    </row>
    <row r="43" spans="1:5">
      <c r="A43" s="2" t="s">
        <v>36</v>
      </c>
    </row>
    <row r="44" spans="1:5">
      <c r="A44" s="14" t="s">
        <v>34</v>
      </c>
    </row>
    <row r="45" spans="1:5">
      <c r="A45" s="2" t="s">
        <v>41</v>
      </c>
      <c r="B45" s="19">
        <v>-58024.25</v>
      </c>
    </row>
    <row r="46" spans="1:5" ht="15.75">
      <c r="A46" s="20" t="s">
        <v>47</v>
      </c>
      <c r="B46" s="16"/>
    </row>
    <row r="47" spans="1:5">
      <c r="A47" s="2" t="s">
        <v>37</v>
      </c>
      <c r="B47" s="18">
        <v>34659</v>
      </c>
    </row>
    <row r="48" spans="1:5" ht="30">
      <c r="A48" s="28" t="s">
        <v>38</v>
      </c>
      <c r="B48" s="18">
        <f>E27</f>
        <v>20493.271999999997</v>
      </c>
    </row>
    <row r="49" spans="1:2">
      <c r="A49" s="17" t="s">
        <v>39</v>
      </c>
      <c r="B49" s="19">
        <f>B45+B47-B48</f>
        <v>-43858.521999999997</v>
      </c>
    </row>
  </sheetData>
  <mergeCells count="30">
    <mergeCell ref="B40:D40"/>
    <mergeCell ref="A20:E20"/>
    <mergeCell ref="A28:E28"/>
    <mergeCell ref="A29:E29"/>
    <mergeCell ref="A30:E30"/>
    <mergeCell ref="A31:E31"/>
    <mergeCell ref="A32:E32"/>
    <mergeCell ref="A34:E34"/>
    <mergeCell ref="A35:E35"/>
    <mergeCell ref="A36:D36"/>
    <mergeCell ref="B37:D37"/>
    <mergeCell ref="A39:D39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D4:E4"/>
    <mergeCell ref="A6:E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view="pageBreakPreview" topLeftCell="A19" zoomScaleSheetLayoutView="100" workbookViewId="0">
      <selection activeCell="B47" sqref="B47"/>
    </sheetView>
  </sheetViews>
  <sheetFormatPr defaultColWidth="9.140625" defaultRowHeight="15"/>
  <cols>
    <col min="1" max="1" width="33.28515625" style="2" customWidth="1"/>
    <col min="2" max="2" width="19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" style="2" customWidth="1"/>
    <col min="9" max="16384" width="9.140625" style="2"/>
  </cols>
  <sheetData>
    <row r="1" spans="1:5" ht="15.75">
      <c r="A1" s="66" t="s">
        <v>11</v>
      </c>
      <c r="B1" s="66"/>
      <c r="C1" s="66"/>
      <c r="D1" s="66"/>
      <c r="E1" s="66"/>
    </row>
    <row r="2" spans="1:5" ht="31.5" customHeight="1">
      <c r="A2" s="67" t="s">
        <v>12</v>
      </c>
      <c r="B2" s="68"/>
      <c r="C2" s="68"/>
      <c r="D2" s="68"/>
      <c r="E2" s="68"/>
    </row>
    <row r="3" spans="1:5" ht="15" customHeight="1">
      <c r="A3" s="69" t="s">
        <v>51</v>
      </c>
      <c r="B3" s="69"/>
      <c r="C3" s="69"/>
      <c r="D3" s="69"/>
      <c r="E3" s="69"/>
    </row>
    <row r="4" spans="1:5" s="1" customFormat="1" ht="15.75">
      <c r="A4" s="24" t="s">
        <v>13</v>
      </c>
      <c r="B4" s="29"/>
      <c r="C4" s="29"/>
      <c r="D4" s="70" t="s">
        <v>52</v>
      </c>
      <c r="E4" s="70"/>
    </row>
    <row r="5" spans="1:5">
      <c r="A5" s="32"/>
      <c r="B5" s="4"/>
      <c r="C5" s="4"/>
      <c r="D5" s="4"/>
      <c r="E5" s="4"/>
    </row>
    <row r="6" spans="1:5">
      <c r="A6" s="71" t="s">
        <v>0</v>
      </c>
      <c r="B6" s="71"/>
      <c r="C6" s="71"/>
      <c r="D6" s="71"/>
      <c r="E6" s="71"/>
    </row>
    <row r="7" spans="1:5">
      <c r="A7" s="65" t="s">
        <v>24</v>
      </c>
      <c r="B7" s="65"/>
      <c r="C7" s="65"/>
      <c r="D7" s="65"/>
      <c r="E7" s="65"/>
    </row>
    <row r="8" spans="1:5">
      <c r="A8" s="73" t="s">
        <v>1</v>
      </c>
      <c r="B8" s="73"/>
      <c r="C8" s="73"/>
      <c r="D8" s="73"/>
      <c r="E8" s="73"/>
    </row>
    <row r="9" spans="1:5">
      <c r="A9" s="71" t="s">
        <v>35</v>
      </c>
      <c r="B9" s="71"/>
      <c r="C9" s="71"/>
      <c r="D9" s="71"/>
      <c r="E9" s="71"/>
    </row>
    <row r="10" spans="1:5" ht="26.25" customHeight="1">
      <c r="A10" s="74" t="s">
        <v>14</v>
      </c>
      <c r="B10" s="75"/>
      <c r="C10" s="75"/>
      <c r="D10" s="75"/>
      <c r="E10" s="75"/>
    </row>
    <row r="11" spans="1:5" ht="32.25" customHeight="1">
      <c r="A11" s="71" t="s">
        <v>25</v>
      </c>
      <c r="B11" s="71"/>
      <c r="C11" s="71"/>
      <c r="D11" s="71"/>
      <c r="E11" s="71"/>
    </row>
    <row r="12" spans="1:5">
      <c r="A12" s="73" t="s">
        <v>15</v>
      </c>
      <c r="B12" s="76"/>
      <c r="C12" s="76"/>
      <c r="D12" s="76"/>
      <c r="E12" s="76"/>
    </row>
    <row r="13" spans="1:5">
      <c r="A13" s="71" t="s">
        <v>23</v>
      </c>
      <c r="B13" s="71"/>
      <c r="C13" s="71"/>
      <c r="D13" s="71"/>
      <c r="E13" s="71"/>
    </row>
    <row r="14" spans="1:5">
      <c r="A14" s="73" t="s">
        <v>2</v>
      </c>
      <c r="B14" s="76"/>
      <c r="C14" s="76"/>
      <c r="D14" s="76"/>
      <c r="E14" s="76"/>
    </row>
    <row r="15" spans="1:5">
      <c r="A15" s="71" t="s">
        <v>22</v>
      </c>
      <c r="B15" s="71"/>
      <c r="C15" s="71"/>
      <c r="D15" s="71"/>
      <c r="E15" s="71"/>
    </row>
    <row r="16" spans="1:5">
      <c r="A16" s="73" t="s">
        <v>16</v>
      </c>
      <c r="B16" s="76"/>
      <c r="C16" s="76"/>
      <c r="D16" s="76"/>
      <c r="E16" s="76"/>
    </row>
    <row r="17" spans="1:8" ht="30" customHeight="1">
      <c r="A17" s="71" t="s">
        <v>17</v>
      </c>
      <c r="B17" s="71"/>
      <c r="C17" s="71"/>
      <c r="D17" s="71"/>
      <c r="E17" s="71"/>
    </row>
    <row r="18" spans="1:8" ht="63" customHeight="1">
      <c r="A18" s="71" t="s">
        <v>26</v>
      </c>
      <c r="B18" s="71"/>
      <c r="C18" s="71"/>
      <c r="D18" s="71"/>
      <c r="E18" s="71"/>
    </row>
    <row r="19" spans="1:8" ht="27.75" customHeight="1">
      <c r="A19" s="72" t="s">
        <v>27</v>
      </c>
      <c r="B19" s="72"/>
      <c r="C19" s="72"/>
      <c r="D19" s="72"/>
      <c r="E19" s="72"/>
    </row>
    <row r="20" spans="1:8">
      <c r="A20" s="72"/>
      <c r="B20" s="72"/>
      <c r="C20" s="72"/>
      <c r="D20" s="72"/>
      <c r="E20" s="72"/>
      <c r="F20" s="2">
        <v>385.1</v>
      </c>
      <c r="G20" s="2">
        <v>3</v>
      </c>
    </row>
    <row r="21" spans="1:8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>
      <c r="A22" s="21" t="s">
        <v>44</v>
      </c>
      <c r="B22" s="9" t="s">
        <v>42</v>
      </c>
      <c r="C22" s="3" t="s">
        <v>4</v>
      </c>
      <c r="D22" s="3">
        <v>12.74</v>
      </c>
      <c r="E22" s="8">
        <f>D22*F20*G20</f>
        <v>14718.522000000001</v>
      </c>
    </row>
    <row r="23" spans="1:8">
      <c r="A23" s="7" t="s">
        <v>43</v>
      </c>
      <c r="B23" s="9" t="s">
        <v>28</v>
      </c>
      <c r="C23" s="3" t="s">
        <v>4</v>
      </c>
      <c r="D23" s="3">
        <v>3.6</v>
      </c>
      <c r="E23" s="8">
        <f>D23*F20*G20</f>
        <v>4159.08</v>
      </c>
    </row>
    <row r="24" spans="1:8" ht="15.75">
      <c r="A24" s="7" t="s">
        <v>32</v>
      </c>
      <c r="B24" s="9" t="s">
        <v>53</v>
      </c>
      <c r="C24" s="3" t="s">
        <v>33</v>
      </c>
      <c r="D24" s="22"/>
      <c r="E24" s="2">
        <v>0</v>
      </c>
    </row>
    <row r="25" spans="1:8" ht="15.75">
      <c r="A25" s="23"/>
      <c r="B25" s="9"/>
      <c r="C25" s="3"/>
      <c r="D25" s="22"/>
      <c r="E25" s="8"/>
    </row>
    <row r="26" spans="1:8" s="14" customFormat="1" ht="14.25">
      <c r="A26" s="10" t="s">
        <v>29</v>
      </c>
      <c r="B26" s="11"/>
      <c r="C26" s="12"/>
      <c r="D26" s="12"/>
      <c r="E26" s="13">
        <f>SUM(E22:E25)</f>
        <v>18877.601999999999</v>
      </c>
    </row>
    <row r="27" spans="1:8" ht="42.75" customHeight="1">
      <c r="A27" s="78" t="s">
        <v>54</v>
      </c>
      <c r="B27" s="78"/>
      <c r="C27" s="78"/>
      <c r="D27" s="78"/>
      <c r="E27" s="78"/>
    </row>
    <row r="28" spans="1:8" ht="30" customHeight="1">
      <c r="A28" s="71" t="s">
        <v>21</v>
      </c>
      <c r="B28" s="71"/>
      <c r="C28" s="71"/>
      <c r="D28" s="71"/>
      <c r="E28" s="71"/>
    </row>
    <row r="29" spans="1:8" ht="13.9" customHeight="1">
      <c r="A29" s="71" t="s">
        <v>20</v>
      </c>
      <c r="B29" s="71"/>
      <c r="C29" s="71"/>
      <c r="D29" s="71"/>
      <c r="E29" s="71"/>
      <c r="F29" s="14"/>
      <c r="G29" s="14"/>
      <c r="H29" s="15"/>
    </row>
    <row r="30" spans="1:8" ht="31.5" customHeight="1">
      <c r="A30" s="71" t="s">
        <v>31</v>
      </c>
      <c r="B30" s="71"/>
      <c r="C30" s="71"/>
      <c r="D30" s="71"/>
      <c r="E30" s="71"/>
    </row>
    <row r="31" spans="1:8">
      <c r="A31" s="71" t="s">
        <v>18</v>
      </c>
      <c r="B31" s="71"/>
      <c r="C31" s="71"/>
      <c r="D31" s="71"/>
      <c r="E31" s="71"/>
    </row>
    <row r="32" spans="1:8">
      <c r="A32" s="30"/>
      <c r="B32" s="30"/>
      <c r="C32" s="30"/>
      <c r="D32" s="30"/>
      <c r="E32" s="30"/>
    </row>
    <row r="33" spans="1:5">
      <c r="A33" s="79" t="s">
        <v>5</v>
      </c>
      <c r="B33" s="79"/>
      <c r="C33" s="79"/>
      <c r="D33" s="79"/>
      <c r="E33" s="79"/>
    </row>
    <row r="34" spans="1:5">
      <c r="A34" s="71" t="s">
        <v>18</v>
      </c>
      <c r="B34" s="71"/>
      <c r="C34" s="71"/>
      <c r="D34" s="71"/>
      <c r="E34" s="71"/>
    </row>
    <row r="35" spans="1:5" ht="13.9" customHeight="1">
      <c r="A35" s="80" t="s">
        <v>30</v>
      </c>
      <c r="B35" s="80"/>
      <c r="C35" s="80"/>
      <c r="D35" s="80"/>
      <c r="E35" s="5"/>
    </row>
    <row r="36" spans="1:5">
      <c r="B36" s="77" t="s">
        <v>19</v>
      </c>
      <c r="C36" s="77"/>
      <c r="D36" s="77"/>
      <c r="E36" s="6" t="s">
        <v>6</v>
      </c>
    </row>
    <row r="37" spans="1:5">
      <c r="A37" s="31"/>
      <c r="B37" s="31"/>
      <c r="C37" s="31"/>
      <c r="D37" s="31"/>
      <c r="E37" s="31"/>
    </row>
    <row r="38" spans="1:5" ht="13.9" customHeight="1">
      <c r="A38" s="81" t="s">
        <v>40</v>
      </c>
      <c r="B38" s="81"/>
      <c r="C38" s="81"/>
      <c r="D38" s="81"/>
      <c r="E38" s="5"/>
    </row>
    <row r="39" spans="1:5">
      <c r="B39" s="77" t="s">
        <v>19</v>
      </c>
      <c r="C39" s="77"/>
      <c r="D39" s="77"/>
      <c r="E39" s="6" t="s">
        <v>6</v>
      </c>
    </row>
    <row r="42" spans="1:5">
      <c r="A42" s="2" t="s">
        <v>36</v>
      </c>
    </row>
    <row r="43" spans="1:5">
      <c r="A43" s="14" t="s">
        <v>34</v>
      </c>
    </row>
    <row r="44" spans="1:5">
      <c r="A44" s="2" t="s">
        <v>41</v>
      </c>
      <c r="B44" s="19">
        <f>'1кв'!B49</f>
        <v>-43858.521999999997</v>
      </c>
    </row>
    <row r="45" spans="1:5" ht="15.75">
      <c r="A45" s="20" t="s">
        <v>47</v>
      </c>
      <c r="B45" s="16"/>
    </row>
    <row r="46" spans="1:5">
      <c r="A46" s="2" t="s">
        <v>37</v>
      </c>
      <c r="B46" s="18">
        <v>31695</v>
      </c>
    </row>
    <row r="47" spans="1:5" ht="30">
      <c r="A47" s="33" t="s">
        <v>38</v>
      </c>
      <c r="B47" s="18">
        <f>E26</f>
        <v>18877.601999999999</v>
      </c>
    </row>
    <row r="48" spans="1:5">
      <c r="A48" s="17" t="s">
        <v>39</v>
      </c>
      <c r="B48" s="19">
        <f>B44+B46-B47</f>
        <v>-31041.123999999996</v>
      </c>
    </row>
  </sheetData>
  <mergeCells count="30">
    <mergeCell ref="B39:D39"/>
    <mergeCell ref="A20:E20"/>
    <mergeCell ref="A27:E27"/>
    <mergeCell ref="A28:E28"/>
    <mergeCell ref="A29:E29"/>
    <mergeCell ref="A30:E30"/>
    <mergeCell ref="A31:E31"/>
    <mergeCell ref="A33:E33"/>
    <mergeCell ref="A34:E34"/>
    <mergeCell ref="A35:D35"/>
    <mergeCell ref="B36:D36"/>
    <mergeCell ref="A38:D38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D4:E4"/>
    <mergeCell ref="A6:E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9"/>
  <sheetViews>
    <sheetView view="pageBreakPreview" topLeftCell="A19" zoomScaleSheetLayoutView="100" workbookViewId="0">
      <selection activeCell="A25" sqref="A25"/>
    </sheetView>
  </sheetViews>
  <sheetFormatPr defaultColWidth="9.140625" defaultRowHeight="15"/>
  <cols>
    <col min="1" max="1" width="33.28515625" style="2" customWidth="1"/>
    <col min="2" max="2" width="19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" style="2" customWidth="1"/>
    <col min="9" max="16384" width="9.140625" style="2"/>
  </cols>
  <sheetData>
    <row r="1" spans="1:5" ht="15.75">
      <c r="A1" s="66" t="s">
        <v>11</v>
      </c>
      <c r="B1" s="66"/>
      <c r="C1" s="66"/>
      <c r="D1" s="66"/>
      <c r="E1" s="66"/>
    </row>
    <row r="2" spans="1:5" ht="31.5" customHeight="1">
      <c r="A2" s="67" t="s">
        <v>12</v>
      </c>
      <c r="B2" s="68"/>
      <c r="C2" s="68"/>
      <c r="D2" s="68"/>
      <c r="E2" s="68"/>
    </row>
    <row r="3" spans="1:5" ht="15" customHeight="1">
      <c r="A3" s="69" t="s">
        <v>55</v>
      </c>
      <c r="B3" s="69"/>
      <c r="C3" s="69"/>
      <c r="D3" s="69"/>
      <c r="E3" s="69"/>
    </row>
    <row r="4" spans="1:5" s="1" customFormat="1" ht="15.75">
      <c r="A4" s="24" t="s">
        <v>13</v>
      </c>
      <c r="B4" s="29"/>
      <c r="C4" s="29"/>
      <c r="D4" s="70" t="s">
        <v>56</v>
      </c>
      <c r="E4" s="70"/>
    </row>
    <row r="5" spans="1:5">
      <c r="A5" s="37"/>
      <c r="B5" s="4"/>
      <c r="C5" s="4"/>
      <c r="D5" s="4"/>
      <c r="E5" s="4"/>
    </row>
    <row r="6" spans="1:5">
      <c r="A6" s="71" t="s">
        <v>0</v>
      </c>
      <c r="B6" s="71"/>
      <c r="C6" s="71"/>
      <c r="D6" s="71"/>
      <c r="E6" s="71"/>
    </row>
    <row r="7" spans="1:5">
      <c r="A7" s="65" t="s">
        <v>24</v>
      </c>
      <c r="B7" s="65"/>
      <c r="C7" s="65"/>
      <c r="D7" s="65"/>
      <c r="E7" s="65"/>
    </row>
    <row r="8" spans="1:5">
      <c r="A8" s="73" t="s">
        <v>1</v>
      </c>
      <c r="B8" s="73"/>
      <c r="C8" s="73"/>
      <c r="D8" s="73"/>
      <c r="E8" s="73"/>
    </row>
    <row r="9" spans="1:5">
      <c r="A9" s="71" t="s">
        <v>35</v>
      </c>
      <c r="B9" s="71"/>
      <c r="C9" s="71"/>
      <c r="D9" s="71"/>
      <c r="E9" s="71"/>
    </row>
    <row r="10" spans="1:5" ht="26.25" customHeight="1">
      <c r="A10" s="74" t="s">
        <v>14</v>
      </c>
      <c r="B10" s="75"/>
      <c r="C10" s="75"/>
      <c r="D10" s="75"/>
      <c r="E10" s="75"/>
    </row>
    <row r="11" spans="1:5" ht="32.25" customHeight="1">
      <c r="A11" s="71" t="s">
        <v>25</v>
      </c>
      <c r="B11" s="71"/>
      <c r="C11" s="71"/>
      <c r="D11" s="71"/>
      <c r="E11" s="71"/>
    </row>
    <row r="12" spans="1:5">
      <c r="A12" s="73" t="s">
        <v>15</v>
      </c>
      <c r="B12" s="76"/>
      <c r="C12" s="76"/>
      <c r="D12" s="76"/>
      <c r="E12" s="76"/>
    </row>
    <row r="13" spans="1:5">
      <c r="A13" s="71" t="s">
        <v>23</v>
      </c>
      <c r="B13" s="71"/>
      <c r="C13" s="71"/>
      <c r="D13" s="71"/>
      <c r="E13" s="71"/>
    </row>
    <row r="14" spans="1:5">
      <c r="A14" s="73" t="s">
        <v>2</v>
      </c>
      <c r="B14" s="76"/>
      <c r="C14" s="76"/>
      <c r="D14" s="76"/>
      <c r="E14" s="76"/>
    </row>
    <row r="15" spans="1:5">
      <c r="A15" s="71" t="s">
        <v>22</v>
      </c>
      <c r="B15" s="71"/>
      <c r="C15" s="71"/>
      <c r="D15" s="71"/>
      <c r="E15" s="71"/>
    </row>
    <row r="16" spans="1:5">
      <c r="A16" s="73" t="s">
        <v>16</v>
      </c>
      <c r="B16" s="76"/>
      <c r="C16" s="76"/>
      <c r="D16" s="76"/>
      <c r="E16" s="76"/>
    </row>
    <row r="17" spans="1:8" ht="30" customHeight="1">
      <c r="A17" s="71" t="s">
        <v>17</v>
      </c>
      <c r="B17" s="71"/>
      <c r="C17" s="71"/>
      <c r="D17" s="71"/>
      <c r="E17" s="71"/>
    </row>
    <row r="18" spans="1:8" ht="63" customHeight="1">
      <c r="A18" s="71" t="s">
        <v>26</v>
      </c>
      <c r="B18" s="71"/>
      <c r="C18" s="71"/>
      <c r="D18" s="71"/>
      <c r="E18" s="71"/>
    </row>
    <row r="19" spans="1:8" ht="27.75" customHeight="1">
      <c r="A19" s="72" t="s">
        <v>27</v>
      </c>
      <c r="B19" s="72"/>
      <c r="C19" s="72"/>
      <c r="D19" s="72"/>
      <c r="E19" s="72"/>
    </row>
    <row r="20" spans="1:8">
      <c r="A20" s="72"/>
      <c r="B20" s="72"/>
      <c r="C20" s="72"/>
      <c r="D20" s="72"/>
      <c r="E20" s="72"/>
      <c r="F20" s="2">
        <v>385.1</v>
      </c>
      <c r="G20" s="2">
        <v>3</v>
      </c>
    </row>
    <row r="21" spans="1:8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>
      <c r="A22" s="21" t="s">
        <v>44</v>
      </c>
      <c r="B22" s="9" t="s">
        <v>42</v>
      </c>
      <c r="C22" s="3" t="s">
        <v>4</v>
      </c>
      <c r="D22" s="3">
        <v>13.81</v>
      </c>
      <c r="E22" s="8">
        <f>D22*F20*G20</f>
        <v>15954.693000000003</v>
      </c>
    </row>
    <row r="23" spans="1:8">
      <c r="A23" s="7" t="s">
        <v>43</v>
      </c>
      <c r="B23" s="9" t="s">
        <v>28</v>
      </c>
      <c r="C23" s="3" t="s">
        <v>4</v>
      </c>
      <c r="D23" s="3">
        <v>3.9</v>
      </c>
      <c r="E23" s="8">
        <f>D23*F20*G20</f>
        <v>4505.67</v>
      </c>
    </row>
    <row r="24" spans="1:8" ht="15.75">
      <c r="A24" s="7" t="s">
        <v>32</v>
      </c>
      <c r="B24" s="9" t="s">
        <v>57</v>
      </c>
      <c r="C24" s="3" t="s">
        <v>33</v>
      </c>
      <c r="D24" s="22"/>
      <c r="E24" s="42">
        <v>0</v>
      </c>
    </row>
    <row r="25" spans="1:8" ht="15.75">
      <c r="A25" s="7" t="s">
        <v>58</v>
      </c>
      <c r="B25" s="9" t="s">
        <v>59</v>
      </c>
      <c r="C25" s="3" t="s">
        <v>33</v>
      </c>
      <c r="D25" s="22"/>
      <c r="E25" s="2">
        <v>2009.12</v>
      </c>
    </row>
    <row r="26" spans="1:8" ht="15.75">
      <c r="A26" s="23"/>
      <c r="B26" s="9"/>
      <c r="C26" s="3"/>
      <c r="D26" s="22"/>
      <c r="E26" s="8"/>
    </row>
    <row r="27" spans="1:8" s="14" customFormat="1" ht="14.25">
      <c r="A27" s="10" t="s">
        <v>29</v>
      </c>
      <c r="B27" s="11"/>
      <c r="C27" s="12"/>
      <c r="D27" s="12"/>
      <c r="E27" s="13">
        <f>SUM(E22:E26)</f>
        <v>22469.483000000004</v>
      </c>
    </row>
    <row r="28" spans="1:8" ht="42.75" customHeight="1">
      <c r="A28" s="78" t="s">
        <v>60</v>
      </c>
      <c r="B28" s="78"/>
      <c r="C28" s="78"/>
      <c r="D28" s="78"/>
      <c r="E28" s="78"/>
    </row>
    <row r="29" spans="1:8" ht="30" customHeight="1">
      <c r="A29" s="71" t="s">
        <v>21</v>
      </c>
      <c r="B29" s="71"/>
      <c r="C29" s="71"/>
      <c r="D29" s="71"/>
      <c r="E29" s="71"/>
    </row>
    <row r="30" spans="1:8" ht="13.9" customHeight="1">
      <c r="A30" s="71" t="s">
        <v>20</v>
      </c>
      <c r="B30" s="71"/>
      <c r="C30" s="71"/>
      <c r="D30" s="71"/>
      <c r="E30" s="71"/>
      <c r="F30" s="14"/>
      <c r="G30" s="14"/>
      <c r="H30" s="15"/>
    </row>
    <row r="31" spans="1:8" ht="31.5" customHeight="1">
      <c r="A31" s="71" t="s">
        <v>31</v>
      </c>
      <c r="B31" s="71"/>
      <c r="C31" s="71"/>
      <c r="D31" s="71"/>
      <c r="E31" s="71"/>
    </row>
    <row r="32" spans="1:8">
      <c r="A32" s="71" t="s">
        <v>18</v>
      </c>
      <c r="B32" s="71"/>
      <c r="C32" s="71"/>
      <c r="D32" s="71"/>
      <c r="E32" s="71"/>
    </row>
    <row r="33" spans="1:5">
      <c r="A33" s="34"/>
      <c r="B33" s="34"/>
      <c r="C33" s="34"/>
      <c r="D33" s="34"/>
      <c r="E33" s="34"/>
    </row>
    <row r="34" spans="1:5">
      <c r="A34" s="79" t="s">
        <v>5</v>
      </c>
      <c r="B34" s="79"/>
      <c r="C34" s="79"/>
      <c r="D34" s="79"/>
      <c r="E34" s="79"/>
    </row>
    <row r="35" spans="1:5">
      <c r="A35" s="71" t="s">
        <v>18</v>
      </c>
      <c r="B35" s="71"/>
      <c r="C35" s="71"/>
      <c r="D35" s="71"/>
      <c r="E35" s="71"/>
    </row>
    <row r="36" spans="1:5" ht="13.9" customHeight="1">
      <c r="A36" s="80" t="s">
        <v>30</v>
      </c>
      <c r="B36" s="80"/>
      <c r="C36" s="80"/>
      <c r="D36" s="80"/>
      <c r="E36" s="5"/>
    </row>
    <row r="37" spans="1:5">
      <c r="B37" s="77" t="s">
        <v>19</v>
      </c>
      <c r="C37" s="77"/>
      <c r="D37" s="77"/>
      <c r="E37" s="6" t="s">
        <v>6</v>
      </c>
    </row>
    <row r="38" spans="1:5">
      <c r="A38" s="36"/>
      <c r="B38" s="36"/>
      <c r="C38" s="36"/>
      <c r="D38" s="36"/>
      <c r="E38" s="36"/>
    </row>
    <row r="39" spans="1:5" ht="13.9" customHeight="1">
      <c r="A39" s="81" t="s">
        <v>40</v>
      </c>
      <c r="B39" s="81"/>
      <c r="C39" s="81"/>
      <c r="D39" s="81"/>
      <c r="E39" s="5"/>
    </row>
    <row r="40" spans="1:5">
      <c r="B40" s="77" t="s">
        <v>19</v>
      </c>
      <c r="C40" s="77"/>
      <c r="D40" s="77"/>
      <c r="E40" s="6" t="s">
        <v>6</v>
      </c>
    </row>
    <row r="43" spans="1:5">
      <c r="A43" s="2" t="s">
        <v>36</v>
      </c>
    </row>
    <row r="44" spans="1:5">
      <c r="A44" s="14" t="s">
        <v>34</v>
      </c>
    </row>
    <row r="45" spans="1:5">
      <c r="A45" s="2" t="s">
        <v>41</v>
      </c>
      <c r="B45" s="19">
        <f>'2кв'!B48</f>
        <v>-31041.123999999996</v>
      </c>
    </row>
    <row r="46" spans="1:5" ht="15.75">
      <c r="A46" s="20" t="s">
        <v>47</v>
      </c>
      <c r="B46" s="16"/>
    </row>
    <row r="47" spans="1:5">
      <c r="A47" s="2" t="s">
        <v>37</v>
      </c>
      <c r="B47" s="18">
        <v>37623.93</v>
      </c>
    </row>
    <row r="48" spans="1:5" ht="30">
      <c r="A48" s="35" t="s">
        <v>38</v>
      </c>
      <c r="B48" s="18">
        <f>E27</f>
        <v>22469.483000000004</v>
      </c>
    </row>
    <row r="49" spans="1:2">
      <c r="A49" s="17" t="s">
        <v>39</v>
      </c>
      <c r="B49" s="19">
        <f>B45+B47-B48</f>
        <v>-15886.677</v>
      </c>
    </row>
  </sheetData>
  <mergeCells count="30">
    <mergeCell ref="A7:E7"/>
    <mergeCell ref="A1:E1"/>
    <mergeCell ref="A2:E2"/>
    <mergeCell ref="A3:E3"/>
    <mergeCell ref="D4:E4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40:D40"/>
    <mergeCell ref="A20:E20"/>
    <mergeCell ref="A28:E28"/>
    <mergeCell ref="A29:E29"/>
    <mergeCell ref="A30:E30"/>
    <mergeCell ref="A31:E31"/>
    <mergeCell ref="A32:E32"/>
    <mergeCell ref="A34:E34"/>
    <mergeCell ref="A35:E35"/>
    <mergeCell ref="A36:D36"/>
    <mergeCell ref="B37:D37"/>
    <mergeCell ref="A39:D39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8"/>
  <sheetViews>
    <sheetView view="pageBreakPreview" topLeftCell="A34" zoomScaleSheetLayoutView="100" workbookViewId="0">
      <selection activeCell="A30" sqref="A30:E30"/>
    </sheetView>
  </sheetViews>
  <sheetFormatPr defaultColWidth="9.140625" defaultRowHeight="15"/>
  <cols>
    <col min="1" max="1" width="33.28515625" style="2" customWidth="1"/>
    <col min="2" max="2" width="19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" style="2" customWidth="1"/>
    <col min="9" max="16384" width="9.140625" style="2"/>
  </cols>
  <sheetData>
    <row r="1" spans="1:5" ht="15.75">
      <c r="A1" s="66" t="s">
        <v>11</v>
      </c>
      <c r="B1" s="66"/>
      <c r="C1" s="66"/>
      <c r="D1" s="66"/>
      <c r="E1" s="66"/>
    </row>
    <row r="2" spans="1:5" ht="31.5" customHeight="1">
      <c r="A2" s="67" t="s">
        <v>12</v>
      </c>
      <c r="B2" s="68"/>
      <c r="C2" s="68"/>
      <c r="D2" s="68"/>
      <c r="E2" s="68"/>
    </row>
    <row r="3" spans="1:5" ht="15" customHeight="1">
      <c r="A3" s="69" t="s">
        <v>61</v>
      </c>
      <c r="B3" s="69"/>
      <c r="C3" s="69"/>
      <c r="D3" s="69"/>
      <c r="E3" s="69"/>
    </row>
    <row r="4" spans="1:5" s="1" customFormat="1" ht="15.75">
      <c r="A4" s="24" t="s">
        <v>13</v>
      </c>
      <c r="B4" s="29"/>
      <c r="C4" s="29"/>
      <c r="D4" s="70" t="s">
        <v>62</v>
      </c>
      <c r="E4" s="70"/>
    </row>
    <row r="5" spans="1:5">
      <c r="A5" s="41"/>
      <c r="B5" s="4"/>
      <c r="C5" s="4"/>
      <c r="D5" s="4"/>
      <c r="E5" s="4"/>
    </row>
    <row r="6" spans="1:5">
      <c r="A6" s="71" t="s">
        <v>0</v>
      </c>
      <c r="B6" s="71"/>
      <c r="C6" s="71"/>
      <c r="D6" s="71"/>
      <c r="E6" s="71"/>
    </row>
    <row r="7" spans="1:5">
      <c r="A7" s="65" t="s">
        <v>24</v>
      </c>
      <c r="B7" s="65"/>
      <c r="C7" s="65"/>
      <c r="D7" s="65"/>
      <c r="E7" s="65"/>
    </row>
    <row r="8" spans="1:5">
      <c r="A8" s="73" t="s">
        <v>1</v>
      </c>
      <c r="B8" s="73"/>
      <c r="C8" s="73"/>
      <c r="D8" s="73"/>
      <c r="E8" s="73"/>
    </row>
    <row r="9" spans="1:5">
      <c r="A9" s="71" t="s">
        <v>35</v>
      </c>
      <c r="B9" s="71"/>
      <c r="C9" s="71"/>
      <c r="D9" s="71"/>
      <c r="E9" s="71"/>
    </row>
    <row r="10" spans="1:5" ht="26.25" customHeight="1">
      <c r="A10" s="74" t="s">
        <v>14</v>
      </c>
      <c r="B10" s="75"/>
      <c r="C10" s="75"/>
      <c r="D10" s="75"/>
      <c r="E10" s="75"/>
    </row>
    <row r="11" spans="1:5" ht="32.25" customHeight="1">
      <c r="A11" s="71" t="s">
        <v>25</v>
      </c>
      <c r="B11" s="71"/>
      <c r="C11" s="71"/>
      <c r="D11" s="71"/>
      <c r="E11" s="71"/>
    </row>
    <row r="12" spans="1:5">
      <c r="A12" s="73" t="s">
        <v>15</v>
      </c>
      <c r="B12" s="76"/>
      <c r="C12" s="76"/>
      <c r="D12" s="76"/>
      <c r="E12" s="76"/>
    </row>
    <row r="13" spans="1:5">
      <c r="A13" s="71" t="s">
        <v>23</v>
      </c>
      <c r="B13" s="71"/>
      <c r="C13" s="71"/>
      <c r="D13" s="71"/>
      <c r="E13" s="71"/>
    </row>
    <row r="14" spans="1:5">
      <c r="A14" s="73" t="s">
        <v>2</v>
      </c>
      <c r="B14" s="76"/>
      <c r="C14" s="76"/>
      <c r="D14" s="76"/>
      <c r="E14" s="76"/>
    </row>
    <row r="15" spans="1:5">
      <c r="A15" s="71" t="s">
        <v>22</v>
      </c>
      <c r="B15" s="71"/>
      <c r="C15" s="71"/>
      <c r="D15" s="71"/>
      <c r="E15" s="71"/>
    </row>
    <row r="16" spans="1:5">
      <c r="A16" s="73" t="s">
        <v>16</v>
      </c>
      <c r="B16" s="76"/>
      <c r="C16" s="76"/>
      <c r="D16" s="76"/>
      <c r="E16" s="76"/>
    </row>
    <row r="17" spans="1:8" ht="30" customHeight="1">
      <c r="A17" s="71" t="s">
        <v>17</v>
      </c>
      <c r="B17" s="71"/>
      <c r="C17" s="71"/>
      <c r="D17" s="71"/>
      <c r="E17" s="71"/>
    </row>
    <row r="18" spans="1:8" ht="63" customHeight="1">
      <c r="A18" s="71" t="s">
        <v>26</v>
      </c>
      <c r="B18" s="71"/>
      <c r="C18" s="71"/>
      <c r="D18" s="71"/>
      <c r="E18" s="71"/>
    </row>
    <row r="19" spans="1:8" ht="27.75" customHeight="1">
      <c r="A19" s="72" t="s">
        <v>27</v>
      </c>
      <c r="B19" s="72"/>
      <c r="C19" s="72"/>
      <c r="D19" s="72"/>
      <c r="E19" s="72"/>
    </row>
    <row r="20" spans="1:8">
      <c r="A20" s="72"/>
      <c r="B20" s="72"/>
      <c r="C20" s="72"/>
      <c r="D20" s="72"/>
      <c r="E20" s="72"/>
      <c r="F20" s="2">
        <v>385.1</v>
      </c>
      <c r="G20" s="2">
        <v>3</v>
      </c>
    </row>
    <row r="21" spans="1:8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>
      <c r="A22" s="21" t="s">
        <v>44</v>
      </c>
      <c r="B22" s="9" t="s">
        <v>42</v>
      </c>
      <c r="C22" s="3" t="s">
        <v>4</v>
      </c>
      <c r="D22" s="3">
        <v>13.81</v>
      </c>
      <c r="E22" s="8">
        <f>D22*F20*G20</f>
        <v>15954.693000000003</v>
      </c>
    </row>
    <row r="23" spans="1:8">
      <c r="A23" s="7" t="s">
        <v>43</v>
      </c>
      <c r="B23" s="9" t="s">
        <v>28</v>
      </c>
      <c r="C23" s="3" t="s">
        <v>4</v>
      </c>
      <c r="D23" s="3">
        <v>3.9</v>
      </c>
      <c r="E23" s="8">
        <f>D23*F20*G20</f>
        <v>4505.67</v>
      </c>
    </row>
    <row r="24" spans="1:8" ht="15.75">
      <c r="A24" s="7" t="s">
        <v>32</v>
      </c>
      <c r="B24" s="9" t="s">
        <v>63</v>
      </c>
      <c r="C24" s="3" t="s">
        <v>33</v>
      </c>
      <c r="D24" s="22"/>
      <c r="E24" s="42">
        <v>0</v>
      </c>
    </row>
    <row r="25" spans="1:8" ht="15.75">
      <c r="A25" s="23"/>
      <c r="B25" s="9"/>
      <c r="C25" s="3"/>
      <c r="D25" s="22"/>
      <c r="E25" s="8"/>
    </row>
    <row r="26" spans="1:8" s="14" customFormat="1" ht="14.25">
      <c r="A26" s="10" t="s">
        <v>29</v>
      </c>
      <c r="B26" s="11"/>
      <c r="C26" s="12"/>
      <c r="D26" s="12"/>
      <c r="E26" s="13">
        <f>SUM(E22:E25)</f>
        <v>20460.363000000005</v>
      </c>
    </row>
    <row r="27" spans="1:8" ht="42.75" customHeight="1">
      <c r="A27" s="78" t="s">
        <v>86</v>
      </c>
      <c r="B27" s="78"/>
      <c r="C27" s="78"/>
      <c r="D27" s="78"/>
      <c r="E27" s="78"/>
    </row>
    <row r="28" spans="1:8" ht="30" customHeight="1">
      <c r="A28" s="71" t="s">
        <v>21</v>
      </c>
      <c r="B28" s="71"/>
      <c r="C28" s="71"/>
      <c r="D28" s="71"/>
      <c r="E28" s="71"/>
    </row>
    <row r="29" spans="1:8" ht="13.9" customHeight="1">
      <c r="A29" s="71" t="s">
        <v>20</v>
      </c>
      <c r="B29" s="71"/>
      <c r="C29" s="71"/>
      <c r="D29" s="71"/>
      <c r="E29" s="71"/>
      <c r="F29" s="14"/>
      <c r="G29" s="14"/>
      <c r="H29" s="15"/>
    </row>
    <row r="30" spans="1:8" ht="31.5" customHeight="1">
      <c r="A30" s="71" t="s">
        <v>31</v>
      </c>
      <c r="B30" s="71"/>
      <c r="C30" s="71"/>
      <c r="D30" s="71"/>
      <c r="E30" s="71"/>
    </row>
    <row r="31" spans="1:8">
      <c r="A31" s="71" t="s">
        <v>18</v>
      </c>
      <c r="B31" s="71"/>
      <c r="C31" s="71"/>
      <c r="D31" s="71"/>
      <c r="E31" s="71"/>
    </row>
    <row r="32" spans="1:8">
      <c r="A32" s="39"/>
      <c r="B32" s="39"/>
      <c r="C32" s="39"/>
      <c r="D32" s="39"/>
      <c r="E32" s="39"/>
    </row>
    <row r="33" spans="1:5">
      <c r="A33" s="79" t="s">
        <v>5</v>
      </c>
      <c r="B33" s="79"/>
      <c r="C33" s="79"/>
      <c r="D33" s="79"/>
      <c r="E33" s="79"/>
    </row>
    <row r="34" spans="1:5">
      <c r="A34" s="71" t="s">
        <v>18</v>
      </c>
      <c r="B34" s="71"/>
      <c r="C34" s="71"/>
      <c r="D34" s="71"/>
      <c r="E34" s="71"/>
    </row>
    <row r="35" spans="1:5" ht="13.9" customHeight="1">
      <c r="A35" s="80" t="s">
        <v>30</v>
      </c>
      <c r="B35" s="80"/>
      <c r="C35" s="80"/>
      <c r="D35" s="80"/>
      <c r="E35" s="5"/>
    </row>
    <row r="36" spans="1:5">
      <c r="B36" s="77" t="s">
        <v>19</v>
      </c>
      <c r="C36" s="77"/>
      <c r="D36" s="77"/>
      <c r="E36" s="6" t="s">
        <v>6</v>
      </c>
    </row>
    <row r="37" spans="1:5">
      <c r="A37" s="40"/>
      <c r="B37" s="40"/>
      <c r="C37" s="40"/>
      <c r="D37" s="40"/>
      <c r="E37" s="40"/>
    </row>
    <row r="38" spans="1:5" ht="13.9" customHeight="1">
      <c r="A38" s="81" t="s">
        <v>40</v>
      </c>
      <c r="B38" s="81"/>
      <c r="C38" s="81"/>
      <c r="D38" s="81"/>
      <c r="E38" s="5"/>
    </row>
    <row r="39" spans="1:5">
      <c r="B39" s="77" t="s">
        <v>19</v>
      </c>
      <c r="C39" s="77"/>
      <c r="D39" s="77"/>
      <c r="E39" s="6" t="s">
        <v>6</v>
      </c>
    </row>
    <row r="42" spans="1:5">
      <c r="A42" s="2" t="s">
        <v>36</v>
      </c>
    </row>
    <row r="43" spans="1:5">
      <c r="A43" s="14" t="s">
        <v>34</v>
      </c>
    </row>
    <row r="44" spans="1:5">
      <c r="A44" s="2" t="s">
        <v>41</v>
      </c>
      <c r="B44" s="19">
        <f>'3кв'!B49</f>
        <v>-15886.677</v>
      </c>
    </row>
    <row r="45" spans="1:5" ht="15.75">
      <c r="A45" s="20" t="s">
        <v>47</v>
      </c>
      <c r="B45" s="16"/>
    </row>
    <row r="46" spans="1:5">
      <c r="A46" s="2" t="s">
        <v>37</v>
      </c>
      <c r="B46" s="18">
        <v>34658.07</v>
      </c>
    </row>
    <row r="47" spans="1:5" ht="30">
      <c r="A47" s="38" t="s">
        <v>38</v>
      </c>
      <c r="B47" s="18">
        <f>E26</f>
        <v>20460.363000000005</v>
      </c>
    </row>
    <row r="48" spans="1:5">
      <c r="A48" s="17" t="s">
        <v>39</v>
      </c>
      <c r="B48" s="19">
        <f>B44+B46-B47</f>
        <v>-1688.9700000000048</v>
      </c>
    </row>
  </sheetData>
  <mergeCells count="30">
    <mergeCell ref="B39:D39"/>
    <mergeCell ref="A20:E20"/>
    <mergeCell ref="A27:E27"/>
    <mergeCell ref="A28:E28"/>
    <mergeCell ref="A29:E29"/>
    <mergeCell ref="A30:E30"/>
    <mergeCell ref="A31:E31"/>
    <mergeCell ref="A33:E33"/>
    <mergeCell ref="A34:E34"/>
    <mergeCell ref="A35:D35"/>
    <mergeCell ref="B36:D36"/>
    <mergeCell ref="A38:D38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D4:E4"/>
    <mergeCell ref="A6:E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7"/>
  <sheetViews>
    <sheetView tabSelected="1" view="pageBreakPreview" topLeftCell="A16" zoomScaleSheetLayoutView="100" workbookViewId="0">
      <selection activeCell="A36" sqref="A36:XFD38"/>
    </sheetView>
  </sheetViews>
  <sheetFormatPr defaultRowHeight="15"/>
  <cols>
    <col min="1" max="1" width="10.5703125" customWidth="1"/>
    <col min="2" max="2" width="54.28515625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5" ht="15.75">
      <c r="A1" s="83" t="s">
        <v>64</v>
      </c>
      <c r="B1" s="83"/>
      <c r="C1" s="83"/>
      <c r="D1" s="43"/>
    </row>
    <row r="2" spans="1:5" ht="15.75">
      <c r="A2" s="84" t="s">
        <v>65</v>
      </c>
      <c r="B2" s="84"/>
      <c r="C2" s="84"/>
      <c r="D2" s="16"/>
    </row>
    <row r="3" spans="1:5" ht="15.75">
      <c r="A3" s="84" t="s">
        <v>66</v>
      </c>
      <c r="B3" s="84"/>
      <c r="C3" s="84"/>
      <c r="D3" s="16"/>
    </row>
    <row r="4" spans="1:5" ht="15.75">
      <c r="A4" s="83" t="s">
        <v>87</v>
      </c>
      <c r="B4" s="83"/>
      <c r="C4" s="83"/>
      <c r="D4" s="43"/>
    </row>
    <row r="5" spans="1:5" ht="15.75">
      <c r="A5" s="85"/>
      <c r="B5" s="85"/>
      <c r="C5" s="85"/>
      <c r="D5" s="1"/>
    </row>
    <row r="6" spans="1:5" ht="15.75">
      <c r="A6" s="16"/>
      <c r="B6" s="44" t="s">
        <v>67</v>
      </c>
      <c r="C6" s="45">
        <f>'1кв'!B45</f>
        <v>-58024.25</v>
      </c>
      <c r="D6" s="46"/>
    </row>
    <row r="7" spans="1:5" ht="15.75">
      <c r="A7" s="47" t="s">
        <v>68</v>
      </c>
      <c r="B7" s="44" t="s">
        <v>88</v>
      </c>
      <c r="C7" s="45"/>
      <c r="D7" s="46"/>
    </row>
    <row r="8" spans="1:5" ht="15.75">
      <c r="B8" s="48" t="s">
        <v>69</v>
      </c>
      <c r="C8" s="49">
        <f>'1кв'!B47+'2кв'!B46+'3кв'!B47+'4кв'!B46</f>
        <v>138636</v>
      </c>
      <c r="D8" s="50"/>
    </row>
    <row r="9" spans="1:5" ht="15.75">
      <c r="A9" s="29"/>
      <c r="B9" s="48" t="s">
        <v>70</v>
      </c>
      <c r="C9" s="51">
        <f>SUM(C8:C8)</f>
        <v>138636</v>
      </c>
      <c r="D9" s="46"/>
    </row>
    <row r="10" spans="1:5" ht="15.75">
      <c r="A10" s="1"/>
      <c r="B10" s="82"/>
      <c r="C10" s="82"/>
      <c r="D10" s="52"/>
    </row>
    <row r="11" spans="1:5" ht="15.75">
      <c r="A11" s="53" t="s">
        <v>71</v>
      </c>
      <c r="B11" s="21" t="s">
        <v>72</v>
      </c>
      <c r="C11" s="54">
        <f>'1кв'!E22+'2кв'!E22+'3кв'!E22+'4кв'!E22</f>
        <v>61346.430000000008</v>
      </c>
      <c r="D11" s="52"/>
    </row>
    <row r="12" spans="1:5" ht="15.75">
      <c r="A12" s="53"/>
      <c r="B12" s="7" t="s">
        <v>43</v>
      </c>
      <c r="C12" s="54">
        <f>'1кв'!E24+'2кв'!E23+'3кв'!E23+'4кв'!E23</f>
        <v>17329.5</v>
      </c>
      <c r="D12" s="52"/>
    </row>
    <row r="13" spans="1:5" ht="30">
      <c r="A13" s="53"/>
      <c r="B13" s="7" t="s">
        <v>73</v>
      </c>
      <c r="C13" s="54">
        <f>'1кв'!E23</f>
        <v>1546</v>
      </c>
      <c r="D13" s="52"/>
    </row>
    <row r="14" spans="1:5" ht="15.75">
      <c r="A14" s="1"/>
      <c r="B14" s="7" t="s">
        <v>32</v>
      </c>
      <c r="C14" s="54">
        <f>'1кв'!E25+'2кв'!E24+'3кв'!E24+'4кв'!E24</f>
        <v>69.67</v>
      </c>
      <c r="D14" s="52"/>
      <c r="E14" s="55"/>
    </row>
    <row r="15" spans="1:5" ht="15.75">
      <c r="A15" s="53"/>
      <c r="B15" s="57" t="s">
        <v>74</v>
      </c>
      <c r="C15" s="56">
        <v>0</v>
      </c>
      <c r="D15" s="52"/>
    </row>
    <row r="16" spans="1:5" ht="15.75">
      <c r="A16" s="53"/>
      <c r="B16" s="57" t="s">
        <v>75</v>
      </c>
      <c r="C16" s="56">
        <f>C18</f>
        <v>2009.12</v>
      </c>
      <c r="D16" s="52"/>
    </row>
    <row r="17" spans="1:5" ht="15.75">
      <c r="A17" s="53"/>
      <c r="B17" s="57" t="s">
        <v>89</v>
      </c>
      <c r="C17" s="56"/>
      <c r="D17" s="52"/>
    </row>
    <row r="18" spans="1:5" ht="15.75">
      <c r="A18" s="53"/>
      <c r="B18" s="7" t="s">
        <v>90</v>
      </c>
      <c r="C18" s="56">
        <f>'3кв'!E25</f>
        <v>2009.12</v>
      </c>
      <c r="D18" s="52"/>
    </row>
    <row r="19" spans="1:5" ht="15.75">
      <c r="A19" s="53"/>
      <c r="B19" s="64"/>
      <c r="C19" s="58"/>
      <c r="D19" s="52"/>
    </row>
    <row r="20" spans="1:5" ht="15.75">
      <c r="A20" s="1"/>
      <c r="B20" s="59" t="s">
        <v>76</v>
      </c>
      <c r="C20" s="60">
        <f>SUM(C11:C16)</f>
        <v>82300.72</v>
      </c>
      <c r="D20" s="52"/>
      <c r="E20" s="55"/>
    </row>
    <row r="21" spans="1:5" ht="15.75">
      <c r="A21" s="1"/>
      <c r="B21" s="61" t="s">
        <v>77</v>
      </c>
      <c r="C21" s="60">
        <f>C6+C9-C20</f>
        <v>-1688.9700000000012</v>
      </c>
      <c r="D21" s="52"/>
    </row>
    <row r="22" spans="1:5" ht="15.75">
      <c r="A22" s="1"/>
      <c r="B22" s="47"/>
      <c r="C22" s="47"/>
      <c r="D22" s="52"/>
    </row>
    <row r="23" spans="1:5" ht="15.75">
      <c r="A23" s="1"/>
      <c r="B23" s="62" t="s">
        <v>78</v>
      </c>
      <c r="C23" s="62"/>
      <c r="D23" s="52"/>
    </row>
    <row r="24" spans="1:5" ht="15.75">
      <c r="A24" s="1"/>
      <c r="B24" s="62" t="s">
        <v>79</v>
      </c>
      <c r="C24" s="62">
        <v>11553</v>
      </c>
      <c r="D24" s="52"/>
    </row>
    <row r="25" spans="1:5" ht="15.75">
      <c r="A25" s="1"/>
      <c r="B25" s="63" t="s">
        <v>80</v>
      </c>
      <c r="C25" s="63">
        <v>11553</v>
      </c>
      <c r="D25" s="52"/>
    </row>
    <row r="26" spans="1:5" ht="15.75">
      <c r="A26" s="1"/>
      <c r="B26" s="62" t="s">
        <v>81</v>
      </c>
      <c r="C26" s="62">
        <f>C25-C24</f>
        <v>0</v>
      </c>
      <c r="D26" s="52"/>
    </row>
    <row r="27" spans="1:5" ht="15.75">
      <c r="A27" s="1"/>
      <c r="B27" s="47"/>
      <c r="C27" s="47"/>
      <c r="D27" s="52"/>
    </row>
    <row r="28" spans="1:5" ht="15.75">
      <c r="A28" s="1"/>
      <c r="B28" s="47"/>
      <c r="C28" s="47"/>
      <c r="D28" s="52"/>
    </row>
    <row r="29" spans="1:5" ht="15.75">
      <c r="A29" s="1"/>
      <c r="B29" s="47"/>
      <c r="C29" s="47"/>
      <c r="D29" s="52"/>
    </row>
    <row r="30" spans="1:5" ht="15.75">
      <c r="A30" s="1"/>
      <c r="B30" s="47"/>
      <c r="C30" s="47"/>
      <c r="D30" s="52"/>
    </row>
    <row r="31" spans="1:5" ht="15.75">
      <c r="A31" s="1" t="s">
        <v>82</v>
      </c>
      <c r="B31" s="47" t="s">
        <v>83</v>
      </c>
      <c r="C31" s="47"/>
      <c r="D31" s="52"/>
    </row>
    <row r="32" spans="1:5" ht="15.75">
      <c r="A32" s="1"/>
      <c r="B32" s="47" t="s">
        <v>84</v>
      </c>
      <c r="C32" s="47"/>
      <c r="D32" s="52"/>
    </row>
    <row r="33" spans="1:4" ht="15.75">
      <c r="A33" s="1"/>
      <c r="B33" s="47" t="s">
        <v>85</v>
      </c>
      <c r="C33" s="47"/>
      <c r="D33" s="52"/>
    </row>
    <row r="34" spans="1:4" ht="15.75">
      <c r="A34" s="1"/>
      <c r="B34" s="47"/>
      <c r="C34" s="47"/>
      <c r="D34" s="52"/>
    </row>
    <row r="35" spans="1:4" ht="15.75">
      <c r="A35" s="1"/>
      <c r="B35" s="47"/>
      <c r="C35" s="47"/>
      <c r="D35" s="52"/>
    </row>
    <row r="36" spans="1:4" ht="15.75">
      <c r="A36" s="1"/>
      <c r="B36" s="47"/>
      <c r="C36" s="47"/>
      <c r="D36" s="52"/>
    </row>
    <row r="37" spans="1:4" ht="15.75">
      <c r="A37" s="1"/>
      <c r="B37" s="47"/>
      <c r="C37" s="47"/>
      <c r="D37" s="52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2023-03-02T11:50:35Z</dcterms:modified>
</cp:coreProperties>
</file>