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21" r:id="rId1"/>
    <sheet name="2кв" sheetId="22" r:id="rId2"/>
    <sheet name="3кв" sheetId="23" r:id="rId3"/>
    <sheet name="4кв" sheetId="24" r:id="rId4"/>
    <sheet name="отчет" sheetId="25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'3кв'!$A$1:$E$49</definedName>
    <definedName name="_xlnm.Print_Area" localSheetId="3">'4кв'!$A$1:$E$48</definedName>
    <definedName name="_xlnm.Print_Area" localSheetId="4">отчет!$A$1:$C$36</definedName>
  </definedNames>
  <calcPr calcId="124519"/>
</workbook>
</file>

<file path=xl/calcChain.xml><?xml version="1.0" encoding="utf-8"?>
<calcChain xmlns="http://schemas.openxmlformats.org/spreadsheetml/2006/main">
  <c r="C16" i="25"/>
  <c r="C13"/>
  <c r="C8"/>
  <c r="C9" s="1"/>
  <c r="C6"/>
  <c r="C24"/>
  <c r="E23" i="24" l="1"/>
  <c r="E22"/>
  <c r="E26" s="1"/>
  <c r="B47" s="1"/>
  <c r="E27" i="23" l="1"/>
  <c r="E23"/>
  <c r="E22"/>
  <c r="B48" l="1"/>
  <c r="E23" i="22"/>
  <c r="E22"/>
  <c r="E26" l="1"/>
  <c r="B47" s="1"/>
  <c r="E23" i="21"/>
  <c r="C12" i="25" s="1"/>
  <c r="E22" i="21"/>
  <c r="E26" l="1"/>
  <c r="B47" s="1"/>
  <c r="C11" i="25"/>
  <c r="C17" s="1"/>
  <c r="C19" s="1"/>
  <c r="B48" i="21"/>
  <c r="B44" i="22" s="1"/>
  <c r="B48" s="1"/>
  <c r="B45" i="23" s="1"/>
  <c r="B49" s="1"/>
  <c r="B44" i="24" s="1"/>
  <c r="B48" s="1"/>
</calcChain>
</file>

<file path=xl/sharedStrings.xml><?xml version="1.0" encoding="utf-8"?>
<sst xmlns="http://schemas.openxmlformats.org/spreadsheetml/2006/main" count="246" uniqueCount="90">
  <si>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</si>
  <si>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</si>
  <si>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</si>
  <si>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</si>
  <si>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</si>
  <si>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</si>
  <si>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</si>
  <si>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</si>
  <si>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</si>
  <si>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</si>
  <si>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</si>
  <si>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</si>
  <si>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</si>
  <si>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</si>
  <si>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</si>
  <si>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</si>
  <si>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</si>
  <si>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</si>
  <si>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</si>
  <si>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</si>
  <si>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</si>
  <si>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</si>
  <si>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</si>
  <si>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</si>
  <si>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</si>
  <si>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</si>
  <si>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Молодогвардейцев, д. 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</si>
  <si>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Денисенко Егора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</si>
  <si>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№119 от 26.09.2012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</si>
  <si>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</si>
  <si>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№90  от   01.10.2012 г.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</si>
  <si>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</si>
  <si>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Денисенко Е.И.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</si>
  <si>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</si>
  <si>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</si>
  <si>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</si>
  <si>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</si>
  <si>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</si>
  <si>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</si>
  <si>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</si>
  <si>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- 244,6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</si>
  <si>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</si>
  <si>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</si>
  <si>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</si>
  <si>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</si>
  <si>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</si>
  <si>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8658,84руб.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</si>
  <si>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</si>
  <si>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</si>
  <si>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семь тысяч пятьсот тридцать шесть рублей 13 копеек</t>
  </si>
  <si>
    <t>за 2 квартал 2022 года</t>
  </si>
  <si>
    <t>"30" 06 2022 г.</t>
  </si>
  <si>
    <t>2 квартал</t>
  </si>
  <si>
    <t xml:space="preserve">           2.  Всего за период с "01" 04 2022 г. по "30" 06 2022 г. выполнено работ (оказано услуг) на общую сумму семь тысяч пятьсот тридцать шесть рублей 13 копеек</t>
  </si>
  <si>
    <t>за 3 квартал 2022 года</t>
  </si>
  <si>
    <t>"30" 09 2022 г.</t>
  </si>
  <si>
    <t>3 квартал</t>
  </si>
  <si>
    <t>Окраска газовых труб (смета)</t>
  </si>
  <si>
    <t>июль</t>
  </si>
  <si>
    <t xml:space="preserve">           2.  Всего за период с "01" 07 2022 г. по "30" 09 2022 г. выполнено работ (оказано услуг) на общую сумму одиннадцать тысяч сто два рубля 87 копеек</t>
  </si>
  <si>
    <t>Предъявлено населению 9267,87руб.</t>
  </si>
  <si>
    <t>за 4 квартал 2022 года</t>
  </si>
  <si>
    <t>"31" 12 2022 г.</t>
  </si>
  <si>
    <t>4 квартал</t>
  </si>
  <si>
    <t xml:space="preserve">           2.  Всего за период с "01" 07 2022 г. по "30" 09 2022 г. выполнено работ (оказано услуг) на общую сумму восемь тысяч сто сорок пять рублей 18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</si>
  <si>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</si>
  <si>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</si>
  <si>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</si>
  <si>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</si>
  <si>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</si>
  <si>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</si>
  <si>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</si>
  <si>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</si>
  <si>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</si>
  <si>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</si>
  <si>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</si>
  <si>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</si>
  <si>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</si>
  <si>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</si>
  <si>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</si>
  <si>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</si>
  <si>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</si>
  <si>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</si>
  <si>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</si>
  <si>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</si>
  <si>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</si>
  <si>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ул.Молодогвардейцев,д.5</t>
  </si>
  <si>
    <t>Начислено всего 35853,42</t>
  </si>
  <si>
    <t>Непредвиденные работы 0ч/ч</t>
  </si>
  <si>
    <t>*Окраска газовых труб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</si>
</sst>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7" fillId="0" borderId="0"/>
    <xf numFmtId="0" fontId="18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2" fontId="4" fillId="0" borderId="7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19" zoomScaleSheetLayoutView="100" workbookViewId="0">
      <selection activeCell="A3" sqref="A3:E4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42" customHeight="1">
      <c r="A2" s="73" t="s">
        <v>12</v>
      </c>
      <c r="B2" s="74"/>
      <c r="C2" s="74"/>
      <c r="D2" s="74"/>
      <c r="E2" s="74"/>
    </row>
    <row r="3" spans="1:5">
      <c r="A3" s="75" t="s">
        <v>47</v>
      </c>
      <c r="B3" s="75"/>
      <c r="C3" s="75"/>
      <c r="D3" s="75"/>
      <c r="E3" s="75"/>
    </row>
    <row r="4" spans="1:5" s="1" customFormat="1" ht="15.75">
      <c r="A4" s="24" t="s">
        <v>13</v>
      </c>
      <c r="B4" s="4"/>
      <c r="C4" s="4"/>
      <c r="D4" s="79" t="s">
        <v>48</v>
      </c>
      <c r="E4" s="79"/>
    </row>
    <row r="5" spans="1:5">
      <c r="A5" s="27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76" t="s">
        <v>26</v>
      </c>
      <c r="B7" s="76"/>
      <c r="C7" s="76"/>
      <c r="D7" s="76"/>
      <c r="E7" s="76"/>
    </row>
    <row r="8" spans="1:5">
      <c r="A8" s="68" t="s">
        <v>1</v>
      </c>
      <c r="B8" s="68"/>
      <c r="C8" s="68"/>
      <c r="D8" s="68"/>
      <c r="E8" s="68"/>
    </row>
    <row r="9" spans="1:5">
      <c r="A9" s="63" t="s">
        <v>27</v>
      </c>
      <c r="B9" s="63"/>
      <c r="C9" s="63"/>
      <c r="D9" s="63"/>
      <c r="E9" s="63"/>
    </row>
    <row r="10" spans="1:5" ht="26.25" customHeight="1">
      <c r="A10" s="77" t="s">
        <v>14</v>
      </c>
      <c r="B10" s="78"/>
      <c r="C10" s="78"/>
      <c r="D10" s="78"/>
      <c r="E10" s="78"/>
    </row>
    <row r="11" spans="1:5" ht="27.75" customHeight="1">
      <c r="A11" s="63" t="s">
        <v>28</v>
      </c>
      <c r="B11" s="63"/>
      <c r="C11" s="63"/>
      <c r="D11" s="63"/>
      <c r="E11" s="63"/>
    </row>
    <row r="12" spans="1:5" ht="24.75" customHeight="1">
      <c r="A12" s="68" t="s">
        <v>15</v>
      </c>
      <c r="B12" s="69"/>
      <c r="C12" s="69"/>
      <c r="D12" s="69"/>
      <c r="E12" s="69"/>
    </row>
    <row r="13" spans="1:5">
      <c r="A13" s="63" t="s">
        <v>22</v>
      </c>
      <c r="B13" s="63"/>
      <c r="C13" s="63"/>
      <c r="D13" s="63"/>
      <c r="E13" s="63"/>
    </row>
    <row r="14" spans="1:5">
      <c r="A14" s="68" t="s">
        <v>2</v>
      </c>
      <c r="B14" s="69"/>
      <c r="C14" s="69"/>
      <c r="D14" s="69"/>
      <c r="E14" s="69"/>
    </row>
    <row r="15" spans="1:5">
      <c r="A15" s="63" t="s">
        <v>23</v>
      </c>
      <c r="B15" s="63"/>
      <c r="C15" s="63"/>
      <c r="D15" s="63"/>
      <c r="E15" s="63"/>
    </row>
    <row r="16" spans="1:5">
      <c r="A16" s="68" t="s">
        <v>16</v>
      </c>
      <c r="B16" s="69"/>
      <c r="C16" s="69"/>
      <c r="D16" s="69"/>
      <c r="E16" s="69"/>
    </row>
    <row r="17" spans="1:8" ht="26.45" customHeight="1">
      <c r="A17" s="63" t="s">
        <v>17</v>
      </c>
      <c r="B17" s="63"/>
      <c r="C17" s="63"/>
      <c r="D17" s="63"/>
      <c r="E17" s="63"/>
    </row>
    <row r="18" spans="1:8" ht="60.6" customHeight="1">
      <c r="A18" s="63" t="s">
        <v>30</v>
      </c>
      <c r="B18" s="63"/>
      <c r="C18" s="63"/>
      <c r="D18" s="63"/>
      <c r="E18" s="63"/>
    </row>
    <row r="19" spans="1:8" ht="34.9" customHeight="1">
      <c r="A19" s="70" t="s">
        <v>29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244.6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9" t="s">
        <v>44</v>
      </c>
      <c r="C22" s="3" t="s">
        <v>4</v>
      </c>
      <c r="D22" s="3">
        <v>6.67</v>
      </c>
      <c r="E22" s="8">
        <f>D22*F20*G20</f>
        <v>4894.4459999999999</v>
      </c>
    </row>
    <row r="23" spans="1:8">
      <c r="A23" s="7" t="s">
        <v>41</v>
      </c>
      <c r="B23" s="9" t="s">
        <v>24</v>
      </c>
      <c r="C23" s="3" t="s">
        <v>4</v>
      </c>
      <c r="D23" s="3">
        <v>3.6</v>
      </c>
      <c r="E23" s="8">
        <f>D23*F20*3</f>
        <v>2641.68</v>
      </c>
    </row>
    <row r="24" spans="1:8">
      <c r="A24" s="7" t="s">
        <v>33</v>
      </c>
      <c r="B24" s="9" t="s">
        <v>34</v>
      </c>
      <c r="C24" s="3" t="s">
        <v>35</v>
      </c>
      <c r="D24" s="3"/>
      <c r="E24" s="8">
        <v>0</v>
      </c>
    </row>
    <row r="25" spans="1:8">
      <c r="A25" s="23"/>
      <c r="B25" s="22"/>
      <c r="C25" s="3"/>
      <c r="D25" s="3"/>
      <c r="E25" s="8"/>
    </row>
    <row r="26" spans="1:8" s="14" customFormat="1" ht="14.25">
      <c r="A26" s="10" t="s">
        <v>25</v>
      </c>
      <c r="B26" s="11"/>
      <c r="C26" s="12"/>
      <c r="D26" s="12"/>
      <c r="E26" s="13">
        <f>SUM(E22:E25)</f>
        <v>7536.1260000000002</v>
      </c>
    </row>
    <row r="28" spans="1:8" ht="30.75" customHeight="1">
      <c r="A28" s="71" t="s">
        <v>49</v>
      </c>
      <c r="B28" s="71"/>
      <c r="C28" s="71"/>
      <c r="D28" s="71"/>
      <c r="E28" s="71"/>
    </row>
    <row r="29" spans="1:8" ht="30.75" customHeight="1">
      <c r="A29" s="63" t="s">
        <v>21</v>
      </c>
      <c r="B29" s="63"/>
      <c r="C29" s="63"/>
      <c r="D29" s="63"/>
      <c r="E29" s="63"/>
    </row>
    <row r="30" spans="1:8">
      <c r="A30" s="63" t="s">
        <v>20</v>
      </c>
      <c r="B30" s="63"/>
      <c r="C30" s="63"/>
      <c r="D30" s="63"/>
      <c r="E30" s="63"/>
      <c r="F30" s="14"/>
      <c r="G30" s="14"/>
      <c r="H30" s="15"/>
    </row>
    <row r="31" spans="1:8" ht="30" customHeight="1">
      <c r="A31" s="63" t="s">
        <v>36</v>
      </c>
      <c r="B31" s="63"/>
      <c r="C31" s="63"/>
      <c r="D31" s="63"/>
      <c r="E31" s="63"/>
    </row>
    <row r="32" spans="1:8">
      <c r="A32" s="63" t="s">
        <v>18</v>
      </c>
      <c r="B32" s="63"/>
      <c r="C32" s="63"/>
      <c r="D32" s="63"/>
      <c r="E32" s="63"/>
    </row>
    <row r="33" spans="1:5">
      <c r="A33" s="67" t="s">
        <v>5</v>
      </c>
      <c r="B33" s="67"/>
      <c r="C33" s="67"/>
      <c r="D33" s="67"/>
      <c r="E33" s="67"/>
    </row>
    <row r="34" spans="1:5">
      <c r="A34" s="63" t="s">
        <v>18</v>
      </c>
      <c r="B34" s="63"/>
      <c r="C34" s="63"/>
      <c r="D34" s="63"/>
      <c r="E34" s="63"/>
    </row>
    <row r="35" spans="1:5">
      <c r="A35" s="64" t="s">
        <v>31</v>
      </c>
      <c r="B35" s="64"/>
      <c r="C35" s="64"/>
      <c r="D35" s="64"/>
      <c r="E35" s="5"/>
    </row>
    <row r="36" spans="1:5">
      <c r="B36" s="65" t="s">
        <v>19</v>
      </c>
      <c r="C36" s="65"/>
      <c r="D36" s="65"/>
      <c r="E36" s="6" t="s">
        <v>6</v>
      </c>
    </row>
    <row r="37" spans="1:5">
      <c r="A37" s="26"/>
      <c r="B37" s="26"/>
      <c r="C37" s="26"/>
      <c r="D37" s="26"/>
      <c r="E37" s="26"/>
    </row>
    <row r="38" spans="1:5">
      <c r="A38" s="66" t="s">
        <v>32</v>
      </c>
      <c r="B38" s="66"/>
      <c r="C38" s="66"/>
      <c r="D38" s="66"/>
      <c r="E38" s="5"/>
    </row>
    <row r="39" spans="1:5">
      <c r="B39" s="65" t="s">
        <v>19</v>
      </c>
      <c r="C39" s="65"/>
      <c r="D39" s="65"/>
      <c r="E39" s="6" t="s">
        <v>6</v>
      </c>
    </row>
    <row r="42" spans="1:5">
      <c r="A42" s="2" t="s">
        <v>40</v>
      </c>
    </row>
    <row r="43" spans="1:5">
      <c r="A43" s="14" t="s">
        <v>37</v>
      </c>
    </row>
    <row r="44" spans="1:5">
      <c r="A44" s="2" t="s">
        <v>43</v>
      </c>
      <c r="B44" s="16">
        <v>8909</v>
      </c>
    </row>
    <row r="45" spans="1:5">
      <c r="A45" s="19" t="s">
        <v>46</v>
      </c>
      <c r="B45" s="17"/>
    </row>
    <row r="46" spans="1:5">
      <c r="A46" s="2" t="s">
        <v>38</v>
      </c>
      <c r="B46" s="17">
        <v>8658.84</v>
      </c>
    </row>
    <row r="47" spans="1:5" ht="30">
      <c r="A47" s="25" t="s">
        <v>39</v>
      </c>
      <c r="B47" s="17">
        <f>E26</f>
        <v>7536.1260000000002</v>
      </c>
    </row>
    <row r="48" spans="1:5">
      <c r="A48" s="18" t="s">
        <v>42</v>
      </c>
      <c r="B48" s="20">
        <f>B44+B46-B47</f>
        <v>10031.714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22" zoomScaleSheetLayoutView="100" workbookViewId="0">
      <selection activeCell="A3" sqref="A3:E4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42" customHeight="1">
      <c r="A2" s="73" t="s">
        <v>12</v>
      </c>
      <c r="B2" s="74"/>
      <c r="C2" s="74"/>
      <c r="D2" s="74"/>
      <c r="E2" s="74"/>
    </row>
    <row r="3" spans="1:5">
      <c r="A3" s="75" t="s">
        <v>50</v>
      </c>
      <c r="B3" s="75"/>
      <c r="C3" s="75"/>
      <c r="D3" s="75"/>
      <c r="E3" s="75"/>
    </row>
    <row r="4" spans="1:5" s="1" customFormat="1" ht="15.75">
      <c r="A4" s="24" t="s">
        <v>13</v>
      </c>
      <c r="B4" s="4"/>
      <c r="C4" s="4"/>
      <c r="D4" s="79" t="s">
        <v>51</v>
      </c>
      <c r="E4" s="79"/>
    </row>
    <row r="5" spans="1:5">
      <c r="A5" s="29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76" t="s">
        <v>26</v>
      </c>
      <c r="B7" s="76"/>
      <c r="C7" s="76"/>
      <c r="D7" s="76"/>
      <c r="E7" s="76"/>
    </row>
    <row r="8" spans="1:5">
      <c r="A8" s="68" t="s">
        <v>1</v>
      </c>
      <c r="B8" s="68"/>
      <c r="C8" s="68"/>
      <c r="D8" s="68"/>
      <c r="E8" s="68"/>
    </row>
    <row r="9" spans="1:5">
      <c r="A9" s="63" t="s">
        <v>27</v>
      </c>
      <c r="B9" s="63"/>
      <c r="C9" s="63"/>
      <c r="D9" s="63"/>
      <c r="E9" s="63"/>
    </row>
    <row r="10" spans="1:5" ht="26.25" customHeight="1">
      <c r="A10" s="77" t="s">
        <v>14</v>
      </c>
      <c r="B10" s="78"/>
      <c r="C10" s="78"/>
      <c r="D10" s="78"/>
      <c r="E10" s="78"/>
    </row>
    <row r="11" spans="1:5" ht="27.75" customHeight="1">
      <c r="A11" s="63" t="s">
        <v>28</v>
      </c>
      <c r="B11" s="63"/>
      <c r="C11" s="63"/>
      <c r="D11" s="63"/>
      <c r="E11" s="63"/>
    </row>
    <row r="12" spans="1:5" ht="24.75" customHeight="1">
      <c r="A12" s="68" t="s">
        <v>15</v>
      </c>
      <c r="B12" s="69"/>
      <c r="C12" s="69"/>
      <c r="D12" s="69"/>
      <c r="E12" s="69"/>
    </row>
    <row r="13" spans="1:5">
      <c r="A13" s="63" t="s">
        <v>22</v>
      </c>
      <c r="B13" s="63"/>
      <c r="C13" s="63"/>
      <c r="D13" s="63"/>
      <c r="E13" s="63"/>
    </row>
    <row r="14" spans="1:5">
      <c r="A14" s="68" t="s">
        <v>2</v>
      </c>
      <c r="B14" s="69"/>
      <c r="C14" s="69"/>
      <c r="D14" s="69"/>
      <c r="E14" s="69"/>
    </row>
    <row r="15" spans="1:5">
      <c r="A15" s="63" t="s">
        <v>23</v>
      </c>
      <c r="B15" s="63"/>
      <c r="C15" s="63"/>
      <c r="D15" s="63"/>
      <c r="E15" s="63"/>
    </row>
    <row r="16" spans="1:5">
      <c r="A16" s="68" t="s">
        <v>16</v>
      </c>
      <c r="B16" s="69"/>
      <c r="C16" s="69"/>
      <c r="D16" s="69"/>
      <c r="E16" s="69"/>
    </row>
    <row r="17" spans="1:8" ht="26.45" customHeight="1">
      <c r="A17" s="63" t="s">
        <v>17</v>
      </c>
      <c r="B17" s="63"/>
      <c r="C17" s="63"/>
      <c r="D17" s="63"/>
      <c r="E17" s="63"/>
    </row>
    <row r="18" spans="1:8" ht="60.6" customHeight="1">
      <c r="A18" s="63" t="s">
        <v>30</v>
      </c>
      <c r="B18" s="63"/>
      <c r="C18" s="63"/>
      <c r="D18" s="63"/>
      <c r="E18" s="63"/>
    </row>
    <row r="19" spans="1:8" ht="34.9" customHeight="1">
      <c r="A19" s="70" t="s">
        <v>29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244.6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9" t="s">
        <v>44</v>
      </c>
      <c r="C22" s="3" t="s">
        <v>4</v>
      </c>
      <c r="D22" s="3">
        <v>6.67</v>
      </c>
      <c r="E22" s="8">
        <f>D22*F20*G20</f>
        <v>4894.4459999999999</v>
      </c>
    </row>
    <row r="23" spans="1:8">
      <c r="A23" s="7" t="s">
        <v>41</v>
      </c>
      <c r="B23" s="9" t="s">
        <v>24</v>
      </c>
      <c r="C23" s="3" t="s">
        <v>4</v>
      </c>
      <c r="D23" s="3">
        <v>3.6</v>
      </c>
      <c r="E23" s="8">
        <f>D23*F20*3</f>
        <v>2641.68</v>
      </c>
    </row>
    <row r="24" spans="1:8">
      <c r="A24" s="7" t="s">
        <v>33</v>
      </c>
      <c r="B24" s="9" t="s">
        <v>52</v>
      </c>
      <c r="C24" s="3" t="s">
        <v>35</v>
      </c>
      <c r="D24" s="3"/>
      <c r="E24" s="8">
        <v>0</v>
      </c>
    </row>
    <row r="25" spans="1:8">
      <c r="A25" s="23"/>
      <c r="B25" s="22"/>
      <c r="C25" s="3"/>
      <c r="D25" s="3"/>
      <c r="E25" s="8"/>
    </row>
    <row r="26" spans="1:8" s="14" customFormat="1" ht="14.25">
      <c r="A26" s="10" t="s">
        <v>25</v>
      </c>
      <c r="B26" s="11"/>
      <c r="C26" s="12"/>
      <c r="D26" s="12"/>
      <c r="E26" s="13">
        <f>SUM(E22:E25)</f>
        <v>7536.1260000000002</v>
      </c>
    </row>
    <row r="28" spans="1:8" ht="30.75" customHeight="1">
      <c r="A28" s="71" t="s">
        <v>53</v>
      </c>
      <c r="B28" s="71"/>
      <c r="C28" s="71"/>
      <c r="D28" s="71"/>
      <c r="E28" s="71"/>
    </row>
    <row r="29" spans="1:8" ht="30.75" customHeight="1">
      <c r="A29" s="63" t="s">
        <v>21</v>
      </c>
      <c r="B29" s="63"/>
      <c r="C29" s="63"/>
      <c r="D29" s="63"/>
      <c r="E29" s="63"/>
    </row>
    <row r="30" spans="1:8">
      <c r="A30" s="63" t="s">
        <v>20</v>
      </c>
      <c r="B30" s="63"/>
      <c r="C30" s="63"/>
      <c r="D30" s="63"/>
      <c r="E30" s="63"/>
      <c r="F30" s="14"/>
      <c r="G30" s="14"/>
      <c r="H30" s="15"/>
    </row>
    <row r="31" spans="1:8" ht="30" customHeight="1">
      <c r="A31" s="63" t="s">
        <v>36</v>
      </c>
      <c r="B31" s="63"/>
      <c r="C31" s="63"/>
      <c r="D31" s="63"/>
      <c r="E31" s="63"/>
    </row>
    <row r="32" spans="1:8">
      <c r="A32" s="63" t="s">
        <v>18</v>
      </c>
      <c r="B32" s="63"/>
      <c r="C32" s="63"/>
      <c r="D32" s="63"/>
      <c r="E32" s="63"/>
    </row>
    <row r="33" spans="1:5">
      <c r="A33" s="67" t="s">
        <v>5</v>
      </c>
      <c r="B33" s="67"/>
      <c r="C33" s="67"/>
      <c r="D33" s="67"/>
      <c r="E33" s="67"/>
    </row>
    <row r="34" spans="1:5">
      <c r="A34" s="63" t="s">
        <v>18</v>
      </c>
      <c r="B34" s="63"/>
      <c r="C34" s="63"/>
      <c r="D34" s="63"/>
      <c r="E34" s="63"/>
    </row>
    <row r="35" spans="1:5">
      <c r="A35" s="64" t="s">
        <v>31</v>
      </c>
      <c r="B35" s="64"/>
      <c r="C35" s="64"/>
      <c r="D35" s="64"/>
      <c r="E35" s="5"/>
    </row>
    <row r="36" spans="1:5">
      <c r="B36" s="65" t="s">
        <v>19</v>
      </c>
      <c r="C36" s="65"/>
      <c r="D36" s="65"/>
      <c r="E36" s="6" t="s">
        <v>6</v>
      </c>
    </row>
    <row r="37" spans="1:5">
      <c r="A37" s="28"/>
      <c r="B37" s="28"/>
      <c r="C37" s="28"/>
      <c r="D37" s="28"/>
      <c r="E37" s="28"/>
    </row>
    <row r="38" spans="1:5">
      <c r="A38" s="66" t="s">
        <v>32</v>
      </c>
      <c r="B38" s="66"/>
      <c r="C38" s="66"/>
      <c r="D38" s="66"/>
      <c r="E38" s="5"/>
    </row>
    <row r="39" spans="1:5">
      <c r="B39" s="65" t="s">
        <v>19</v>
      </c>
      <c r="C39" s="65"/>
      <c r="D39" s="65"/>
      <c r="E39" s="6" t="s">
        <v>6</v>
      </c>
    </row>
    <row r="42" spans="1:5">
      <c r="A42" s="2" t="s">
        <v>40</v>
      </c>
    </row>
    <row r="43" spans="1:5">
      <c r="A43" s="14" t="s">
        <v>37</v>
      </c>
    </row>
    <row r="44" spans="1:5">
      <c r="A44" s="2" t="s">
        <v>43</v>
      </c>
      <c r="B44" s="16">
        <f>'1кв'!B48</f>
        <v>10031.714</v>
      </c>
    </row>
    <row r="45" spans="1:5">
      <c r="A45" s="19" t="s">
        <v>46</v>
      </c>
      <c r="B45" s="17"/>
    </row>
    <row r="46" spans="1:5">
      <c r="A46" s="2" t="s">
        <v>38</v>
      </c>
      <c r="B46" s="17">
        <v>8658.84</v>
      </c>
    </row>
    <row r="47" spans="1:5" ht="30">
      <c r="A47" s="30" t="s">
        <v>39</v>
      </c>
      <c r="B47" s="17">
        <f>E26</f>
        <v>7536.1260000000002</v>
      </c>
    </row>
    <row r="48" spans="1:5">
      <c r="A48" s="18" t="s">
        <v>42</v>
      </c>
      <c r="B48" s="20">
        <f>B44+B46-B47</f>
        <v>11154.428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42" customHeight="1">
      <c r="A2" s="73" t="s">
        <v>12</v>
      </c>
      <c r="B2" s="74"/>
      <c r="C2" s="74"/>
      <c r="D2" s="74"/>
      <c r="E2" s="74"/>
    </row>
    <row r="3" spans="1:5">
      <c r="A3" s="75" t="s">
        <v>54</v>
      </c>
      <c r="B3" s="75"/>
      <c r="C3" s="75"/>
      <c r="D3" s="75"/>
      <c r="E3" s="75"/>
    </row>
    <row r="4" spans="1:5" s="1" customFormat="1" ht="15.75">
      <c r="A4" s="24" t="s">
        <v>13</v>
      </c>
      <c r="B4" s="4"/>
      <c r="C4" s="4"/>
      <c r="D4" s="79" t="s">
        <v>55</v>
      </c>
      <c r="E4" s="79"/>
    </row>
    <row r="5" spans="1:5">
      <c r="A5" s="32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76" t="s">
        <v>26</v>
      </c>
      <c r="B7" s="76"/>
      <c r="C7" s="76"/>
      <c r="D7" s="76"/>
      <c r="E7" s="76"/>
    </row>
    <row r="8" spans="1:5">
      <c r="A8" s="68" t="s">
        <v>1</v>
      </c>
      <c r="B8" s="68"/>
      <c r="C8" s="68"/>
      <c r="D8" s="68"/>
      <c r="E8" s="68"/>
    </row>
    <row r="9" spans="1:5">
      <c r="A9" s="63" t="s">
        <v>27</v>
      </c>
      <c r="B9" s="63"/>
      <c r="C9" s="63"/>
      <c r="D9" s="63"/>
      <c r="E9" s="63"/>
    </row>
    <row r="10" spans="1:5" ht="26.25" customHeight="1">
      <c r="A10" s="77" t="s">
        <v>14</v>
      </c>
      <c r="B10" s="78"/>
      <c r="C10" s="78"/>
      <c r="D10" s="78"/>
      <c r="E10" s="78"/>
    </row>
    <row r="11" spans="1:5" ht="27.75" customHeight="1">
      <c r="A11" s="63" t="s">
        <v>28</v>
      </c>
      <c r="B11" s="63"/>
      <c r="C11" s="63"/>
      <c r="D11" s="63"/>
      <c r="E11" s="63"/>
    </row>
    <row r="12" spans="1:5" ht="24.75" customHeight="1">
      <c r="A12" s="68" t="s">
        <v>15</v>
      </c>
      <c r="B12" s="69"/>
      <c r="C12" s="69"/>
      <c r="D12" s="69"/>
      <c r="E12" s="69"/>
    </row>
    <row r="13" spans="1:5">
      <c r="A13" s="63" t="s">
        <v>22</v>
      </c>
      <c r="B13" s="63"/>
      <c r="C13" s="63"/>
      <c r="D13" s="63"/>
      <c r="E13" s="63"/>
    </row>
    <row r="14" spans="1:5">
      <c r="A14" s="68" t="s">
        <v>2</v>
      </c>
      <c r="B14" s="69"/>
      <c r="C14" s="69"/>
      <c r="D14" s="69"/>
      <c r="E14" s="69"/>
    </row>
    <row r="15" spans="1:5">
      <c r="A15" s="63" t="s">
        <v>23</v>
      </c>
      <c r="B15" s="63"/>
      <c r="C15" s="63"/>
      <c r="D15" s="63"/>
      <c r="E15" s="63"/>
    </row>
    <row r="16" spans="1:5">
      <c r="A16" s="68" t="s">
        <v>16</v>
      </c>
      <c r="B16" s="69"/>
      <c r="C16" s="69"/>
      <c r="D16" s="69"/>
      <c r="E16" s="69"/>
    </row>
    <row r="17" spans="1:8" ht="26.45" customHeight="1">
      <c r="A17" s="63" t="s">
        <v>17</v>
      </c>
      <c r="B17" s="63"/>
      <c r="C17" s="63"/>
      <c r="D17" s="63"/>
      <c r="E17" s="63"/>
    </row>
    <row r="18" spans="1:8" ht="60.6" customHeight="1">
      <c r="A18" s="63" t="s">
        <v>30</v>
      </c>
      <c r="B18" s="63"/>
      <c r="C18" s="63"/>
      <c r="D18" s="63"/>
      <c r="E18" s="63"/>
    </row>
    <row r="19" spans="1:8" ht="34.9" customHeight="1">
      <c r="A19" s="70" t="s">
        <v>29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244.6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9" t="s">
        <v>44</v>
      </c>
      <c r="C22" s="3" t="s">
        <v>4</v>
      </c>
      <c r="D22" s="3">
        <v>7.2</v>
      </c>
      <c r="E22" s="8">
        <f>D22*F20*G20</f>
        <v>5283.36</v>
      </c>
    </row>
    <row r="23" spans="1:8">
      <c r="A23" s="7" t="s">
        <v>41</v>
      </c>
      <c r="B23" s="9" t="s">
        <v>24</v>
      </c>
      <c r="C23" s="3" t="s">
        <v>4</v>
      </c>
      <c r="D23" s="3">
        <v>3.9</v>
      </c>
      <c r="E23" s="8">
        <f>D23*F20*3</f>
        <v>2861.8199999999997</v>
      </c>
    </row>
    <row r="24" spans="1:8">
      <c r="A24" s="7" t="s">
        <v>33</v>
      </c>
      <c r="B24" s="9" t="s">
        <v>56</v>
      </c>
      <c r="C24" s="3" t="s">
        <v>35</v>
      </c>
      <c r="D24" s="3"/>
      <c r="E24" s="8">
        <v>0</v>
      </c>
    </row>
    <row r="25" spans="1:8">
      <c r="A25" s="7" t="s">
        <v>57</v>
      </c>
      <c r="B25" s="9" t="s">
        <v>58</v>
      </c>
      <c r="C25" s="3" t="s">
        <v>35</v>
      </c>
      <c r="D25" s="3"/>
      <c r="E25" s="8">
        <v>2957.69</v>
      </c>
    </row>
    <row r="26" spans="1:8">
      <c r="A26" s="23"/>
      <c r="B26" s="22"/>
      <c r="C26" s="3"/>
      <c r="D26" s="3"/>
      <c r="E26" s="8"/>
    </row>
    <row r="27" spans="1:8" s="14" customFormat="1" ht="14.25">
      <c r="A27" s="10" t="s">
        <v>25</v>
      </c>
      <c r="B27" s="11"/>
      <c r="C27" s="12"/>
      <c r="D27" s="12"/>
      <c r="E27" s="13">
        <f>SUM(E22:E26)</f>
        <v>11102.869999999999</v>
      </c>
    </row>
    <row r="29" spans="1:8" ht="30.75" customHeight="1">
      <c r="A29" s="71" t="s">
        <v>59</v>
      </c>
      <c r="B29" s="71"/>
      <c r="C29" s="71"/>
      <c r="D29" s="71"/>
      <c r="E29" s="71"/>
    </row>
    <row r="30" spans="1:8" ht="30.75" customHeight="1">
      <c r="A30" s="63" t="s">
        <v>21</v>
      </c>
      <c r="B30" s="63"/>
      <c r="C30" s="63"/>
      <c r="D30" s="63"/>
      <c r="E30" s="63"/>
    </row>
    <row r="31" spans="1:8">
      <c r="A31" s="63" t="s">
        <v>20</v>
      </c>
      <c r="B31" s="63"/>
      <c r="C31" s="63"/>
      <c r="D31" s="63"/>
      <c r="E31" s="63"/>
      <c r="F31" s="14"/>
      <c r="G31" s="14"/>
      <c r="H31" s="15"/>
    </row>
    <row r="32" spans="1:8" ht="30" customHeight="1">
      <c r="A32" s="63" t="s">
        <v>36</v>
      </c>
      <c r="B32" s="63"/>
      <c r="C32" s="63"/>
      <c r="D32" s="63"/>
      <c r="E32" s="63"/>
    </row>
    <row r="33" spans="1:5">
      <c r="A33" s="63" t="s">
        <v>18</v>
      </c>
      <c r="B33" s="63"/>
      <c r="C33" s="63"/>
      <c r="D33" s="63"/>
      <c r="E33" s="63"/>
    </row>
    <row r="34" spans="1:5">
      <c r="A34" s="67" t="s">
        <v>5</v>
      </c>
      <c r="B34" s="67"/>
      <c r="C34" s="67"/>
      <c r="D34" s="67"/>
      <c r="E34" s="67"/>
    </row>
    <row r="35" spans="1:5">
      <c r="A35" s="63" t="s">
        <v>18</v>
      </c>
      <c r="B35" s="63"/>
      <c r="C35" s="63"/>
      <c r="D35" s="63"/>
      <c r="E35" s="63"/>
    </row>
    <row r="36" spans="1:5">
      <c r="A36" s="64" t="s">
        <v>31</v>
      </c>
      <c r="B36" s="64"/>
      <c r="C36" s="64"/>
      <c r="D36" s="64"/>
      <c r="E36" s="5"/>
    </row>
    <row r="37" spans="1:5">
      <c r="B37" s="65" t="s">
        <v>19</v>
      </c>
      <c r="C37" s="65"/>
      <c r="D37" s="65"/>
      <c r="E37" s="6" t="s">
        <v>6</v>
      </c>
    </row>
    <row r="38" spans="1:5">
      <c r="A38" s="31"/>
      <c r="B38" s="31"/>
      <c r="C38" s="31"/>
      <c r="D38" s="31"/>
      <c r="E38" s="31"/>
    </row>
    <row r="39" spans="1:5">
      <c r="A39" s="66" t="s">
        <v>32</v>
      </c>
      <c r="B39" s="66"/>
      <c r="C39" s="66"/>
      <c r="D39" s="66"/>
      <c r="E39" s="5"/>
    </row>
    <row r="40" spans="1:5">
      <c r="B40" s="65" t="s">
        <v>19</v>
      </c>
      <c r="C40" s="65"/>
      <c r="D40" s="65"/>
      <c r="E40" s="6" t="s">
        <v>6</v>
      </c>
    </row>
    <row r="43" spans="1:5">
      <c r="A43" s="2" t="s">
        <v>40</v>
      </c>
    </row>
    <row r="44" spans="1:5">
      <c r="A44" s="14" t="s">
        <v>37</v>
      </c>
    </row>
    <row r="45" spans="1:5">
      <c r="A45" s="2" t="s">
        <v>43</v>
      </c>
      <c r="B45" s="16">
        <f>'2кв'!B48</f>
        <v>11154.428</v>
      </c>
    </row>
    <row r="46" spans="1:5">
      <c r="A46" s="19" t="s">
        <v>60</v>
      </c>
      <c r="B46" s="17"/>
    </row>
    <row r="47" spans="1:5">
      <c r="A47" s="2" t="s">
        <v>38</v>
      </c>
      <c r="B47" s="17">
        <v>9064.86</v>
      </c>
    </row>
    <row r="48" spans="1:5" ht="30">
      <c r="A48" s="33" t="s">
        <v>39</v>
      </c>
      <c r="B48" s="17">
        <f>E27</f>
        <v>11102.869999999999</v>
      </c>
    </row>
    <row r="49" spans="1:2">
      <c r="A49" s="18" t="s">
        <v>42</v>
      </c>
      <c r="B49" s="20">
        <f>B45+B47-B48</f>
        <v>9116.4180000000015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34" zoomScaleSheetLayoutView="100" workbookViewId="0">
      <selection activeCell="B47" sqref="B47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42" customHeight="1">
      <c r="A2" s="73" t="s">
        <v>12</v>
      </c>
      <c r="B2" s="74"/>
      <c r="C2" s="74"/>
      <c r="D2" s="74"/>
      <c r="E2" s="74"/>
    </row>
    <row r="3" spans="1:5">
      <c r="A3" s="75" t="s">
        <v>61</v>
      </c>
      <c r="B3" s="75"/>
      <c r="C3" s="75"/>
      <c r="D3" s="75"/>
      <c r="E3" s="75"/>
    </row>
    <row r="4" spans="1:5" s="1" customFormat="1" ht="15.75">
      <c r="A4" s="24" t="s">
        <v>13</v>
      </c>
      <c r="B4" s="4"/>
      <c r="C4" s="4"/>
      <c r="D4" s="79" t="s">
        <v>62</v>
      </c>
      <c r="E4" s="79"/>
    </row>
    <row r="5" spans="1:5">
      <c r="A5" s="35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76" t="s">
        <v>26</v>
      </c>
      <c r="B7" s="76"/>
      <c r="C7" s="76"/>
      <c r="D7" s="76"/>
      <c r="E7" s="76"/>
    </row>
    <row r="8" spans="1:5">
      <c r="A8" s="68" t="s">
        <v>1</v>
      </c>
      <c r="B8" s="68"/>
      <c r="C8" s="68"/>
      <c r="D8" s="68"/>
      <c r="E8" s="68"/>
    </row>
    <row r="9" spans="1:5">
      <c r="A9" s="63" t="s">
        <v>27</v>
      </c>
      <c r="B9" s="63"/>
      <c r="C9" s="63"/>
      <c r="D9" s="63"/>
      <c r="E9" s="63"/>
    </row>
    <row r="10" spans="1:5" ht="26.25" customHeight="1">
      <c r="A10" s="77" t="s">
        <v>14</v>
      </c>
      <c r="B10" s="78"/>
      <c r="C10" s="78"/>
      <c r="D10" s="78"/>
      <c r="E10" s="78"/>
    </row>
    <row r="11" spans="1:5" ht="27.75" customHeight="1">
      <c r="A11" s="63" t="s">
        <v>28</v>
      </c>
      <c r="B11" s="63"/>
      <c r="C11" s="63"/>
      <c r="D11" s="63"/>
      <c r="E11" s="63"/>
    </row>
    <row r="12" spans="1:5" ht="24.75" customHeight="1">
      <c r="A12" s="68" t="s">
        <v>15</v>
      </c>
      <c r="B12" s="69"/>
      <c r="C12" s="69"/>
      <c r="D12" s="69"/>
      <c r="E12" s="69"/>
    </row>
    <row r="13" spans="1:5">
      <c r="A13" s="63" t="s">
        <v>22</v>
      </c>
      <c r="B13" s="63"/>
      <c r="C13" s="63"/>
      <c r="D13" s="63"/>
      <c r="E13" s="63"/>
    </row>
    <row r="14" spans="1:5">
      <c r="A14" s="68" t="s">
        <v>2</v>
      </c>
      <c r="B14" s="69"/>
      <c r="C14" s="69"/>
      <c r="D14" s="69"/>
      <c r="E14" s="69"/>
    </row>
    <row r="15" spans="1:5">
      <c r="A15" s="63" t="s">
        <v>23</v>
      </c>
      <c r="B15" s="63"/>
      <c r="C15" s="63"/>
      <c r="D15" s="63"/>
      <c r="E15" s="63"/>
    </row>
    <row r="16" spans="1:5">
      <c r="A16" s="68" t="s">
        <v>16</v>
      </c>
      <c r="B16" s="69"/>
      <c r="C16" s="69"/>
      <c r="D16" s="69"/>
      <c r="E16" s="69"/>
    </row>
    <row r="17" spans="1:8" ht="26.45" customHeight="1">
      <c r="A17" s="63" t="s">
        <v>17</v>
      </c>
      <c r="B17" s="63"/>
      <c r="C17" s="63"/>
      <c r="D17" s="63"/>
      <c r="E17" s="63"/>
    </row>
    <row r="18" spans="1:8" ht="60.6" customHeight="1">
      <c r="A18" s="63" t="s">
        <v>30</v>
      </c>
      <c r="B18" s="63"/>
      <c r="C18" s="63"/>
      <c r="D18" s="63"/>
      <c r="E18" s="63"/>
    </row>
    <row r="19" spans="1:8" ht="34.9" customHeight="1">
      <c r="A19" s="70" t="s">
        <v>29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244.6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9" t="s">
        <v>44</v>
      </c>
      <c r="C22" s="3" t="s">
        <v>4</v>
      </c>
      <c r="D22" s="3">
        <v>7.2</v>
      </c>
      <c r="E22" s="8">
        <f>D22*F20*G20</f>
        <v>5283.36</v>
      </c>
    </row>
    <row r="23" spans="1:8">
      <c r="A23" s="7" t="s">
        <v>41</v>
      </c>
      <c r="B23" s="9" t="s">
        <v>24</v>
      </c>
      <c r="C23" s="3" t="s">
        <v>4</v>
      </c>
      <c r="D23" s="3">
        <v>3.9</v>
      </c>
      <c r="E23" s="8">
        <f>D23*F20*3</f>
        <v>2861.8199999999997</v>
      </c>
    </row>
    <row r="24" spans="1:8">
      <c r="A24" s="7" t="s">
        <v>33</v>
      </c>
      <c r="B24" s="9" t="s">
        <v>63</v>
      </c>
      <c r="C24" s="3" t="s">
        <v>35</v>
      </c>
      <c r="D24" s="3"/>
      <c r="E24" s="8">
        <v>0</v>
      </c>
    </row>
    <row r="25" spans="1:8">
      <c r="A25" s="23"/>
      <c r="B25" s="22"/>
      <c r="C25" s="3"/>
      <c r="D25" s="3"/>
      <c r="E25" s="8"/>
    </row>
    <row r="26" spans="1:8" s="14" customFormat="1" ht="14.25">
      <c r="A26" s="10" t="s">
        <v>25</v>
      </c>
      <c r="B26" s="11"/>
      <c r="C26" s="12"/>
      <c r="D26" s="12"/>
      <c r="E26" s="13">
        <f>SUM(E22:E25)</f>
        <v>8145.1799999999994</v>
      </c>
    </row>
    <row r="28" spans="1:8" ht="30.75" customHeight="1">
      <c r="A28" s="71" t="s">
        <v>64</v>
      </c>
      <c r="B28" s="71"/>
      <c r="C28" s="71"/>
      <c r="D28" s="71"/>
      <c r="E28" s="71"/>
    </row>
    <row r="29" spans="1:8" ht="30.75" customHeight="1">
      <c r="A29" s="63" t="s">
        <v>21</v>
      </c>
      <c r="B29" s="63"/>
      <c r="C29" s="63"/>
      <c r="D29" s="63"/>
      <c r="E29" s="63"/>
    </row>
    <row r="30" spans="1:8">
      <c r="A30" s="63" t="s">
        <v>20</v>
      </c>
      <c r="B30" s="63"/>
      <c r="C30" s="63"/>
      <c r="D30" s="63"/>
      <c r="E30" s="63"/>
      <c r="F30" s="14"/>
      <c r="G30" s="14"/>
      <c r="H30" s="15"/>
    </row>
    <row r="31" spans="1:8" ht="30" customHeight="1">
      <c r="A31" s="63" t="s">
        <v>36</v>
      </c>
      <c r="B31" s="63"/>
      <c r="C31" s="63"/>
      <c r="D31" s="63"/>
      <c r="E31" s="63"/>
    </row>
    <row r="32" spans="1:8">
      <c r="A32" s="63" t="s">
        <v>18</v>
      </c>
      <c r="B32" s="63"/>
      <c r="C32" s="63"/>
      <c r="D32" s="63"/>
      <c r="E32" s="63"/>
    </row>
    <row r="33" spans="1:5">
      <c r="A33" s="67" t="s">
        <v>5</v>
      </c>
      <c r="B33" s="67"/>
      <c r="C33" s="67"/>
      <c r="D33" s="67"/>
      <c r="E33" s="67"/>
    </row>
    <row r="34" spans="1:5">
      <c r="A34" s="63" t="s">
        <v>18</v>
      </c>
      <c r="B34" s="63"/>
      <c r="C34" s="63"/>
      <c r="D34" s="63"/>
      <c r="E34" s="63"/>
    </row>
    <row r="35" spans="1:5">
      <c r="A35" s="64" t="s">
        <v>31</v>
      </c>
      <c r="B35" s="64"/>
      <c r="C35" s="64"/>
      <c r="D35" s="64"/>
      <c r="E35" s="5"/>
    </row>
    <row r="36" spans="1:5">
      <c r="B36" s="65" t="s">
        <v>19</v>
      </c>
      <c r="C36" s="65"/>
      <c r="D36" s="65"/>
      <c r="E36" s="6" t="s">
        <v>6</v>
      </c>
    </row>
    <row r="37" spans="1:5">
      <c r="A37" s="34"/>
      <c r="B37" s="34"/>
      <c r="C37" s="34"/>
      <c r="D37" s="34"/>
      <c r="E37" s="34"/>
    </row>
    <row r="38" spans="1:5">
      <c r="A38" s="66" t="s">
        <v>32</v>
      </c>
      <c r="B38" s="66"/>
      <c r="C38" s="66"/>
      <c r="D38" s="66"/>
      <c r="E38" s="5"/>
    </row>
    <row r="39" spans="1:5">
      <c r="B39" s="65" t="s">
        <v>19</v>
      </c>
      <c r="C39" s="65"/>
      <c r="D39" s="65"/>
      <c r="E39" s="6" t="s">
        <v>6</v>
      </c>
    </row>
    <row r="42" spans="1:5">
      <c r="A42" s="2" t="s">
        <v>40</v>
      </c>
    </row>
    <row r="43" spans="1:5">
      <c r="A43" s="14" t="s">
        <v>37</v>
      </c>
    </row>
    <row r="44" spans="1:5">
      <c r="A44" s="2" t="s">
        <v>43</v>
      </c>
      <c r="B44" s="16">
        <f>'3кв'!B49</f>
        <v>9116.4180000000015</v>
      </c>
    </row>
    <row r="45" spans="1:5">
      <c r="A45" s="19" t="s">
        <v>60</v>
      </c>
      <c r="B45" s="17"/>
    </row>
    <row r="46" spans="1:5">
      <c r="A46" s="2" t="s">
        <v>38</v>
      </c>
      <c r="B46" s="17">
        <v>9267.8700000000008</v>
      </c>
    </row>
    <row r="47" spans="1:5" ht="30">
      <c r="A47" s="36" t="s">
        <v>39</v>
      </c>
      <c r="B47" s="17">
        <f>E26</f>
        <v>8145.1799999999994</v>
      </c>
    </row>
    <row r="48" spans="1:5">
      <c r="A48" s="18" t="s">
        <v>42</v>
      </c>
      <c r="B48" s="20">
        <f>B44+B46-B47</f>
        <v>10239.108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13" zoomScaleSheetLayoutView="100" workbookViewId="0">
      <selection activeCell="A27" sqref="A27:XFD27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1" t="s">
        <v>65</v>
      </c>
      <c r="B1" s="81"/>
      <c r="C1" s="81"/>
      <c r="D1" s="37"/>
    </row>
    <row r="2" spans="1:5" ht="15.75">
      <c r="A2" s="82" t="s">
        <v>66</v>
      </c>
      <c r="B2" s="82"/>
      <c r="C2" s="82"/>
      <c r="D2" s="38"/>
    </row>
    <row r="3" spans="1:5" ht="15.75">
      <c r="A3" s="82" t="s">
        <v>67</v>
      </c>
      <c r="B3" s="82"/>
      <c r="C3" s="82"/>
      <c r="D3" s="38"/>
    </row>
    <row r="4" spans="1:5" ht="15.75">
      <c r="A4" s="81" t="s">
        <v>86</v>
      </c>
      <c r="B4" s="81"/>
      <c r="C4" s="81"/>
      <c r="D4" s="37"/>
    </row>
    <row r="5" spans="1:5" ht="15.75">
      <c r="A5" s="83"/>
      <c r="B5" s="83"/>
      <c r="C5" s="83"/>
      <c r="D5" s="1"/>
    </row>
    <row r="6" spans="1:5" ht="15.75">
      <c r="A6" s="38"/>
      <c r="B6" s="39" t="s">
        <v>68</v>
      </c>
      <c r="C6" s="40">
        <f>'1кв'!B44</f>
        <v>8909</v>
      </c>
      <c r="D6" s="41"/>
    </row>
    <row r="7" spans="1:5" ht="15.75">
      <c r="A7" s="42" t="s">
        <v>69</v>
      </c>
      <c r="B7" s="39" t="s">
        <v>87</v>
      </c>
      <c r="C7" s="40"/>
      <c r="D7" s="41"/>
    </row>
    <row r="8" spans="1:5" ht="15.75">
      <c r="B8" s="43" t="s">
        <v>70</v>
      </c>
      <c r="C8" s="44">
        <f>'1кв'!B46+'2кв'!B46+'3кв'!B47+'4кв'!B46</f>
        <v>35650.410000000003</v>
      </c>
      <c r="D8" s="45"/>
    </row>
    <row r="9" spans="1:5" ht="15.75">
      <c r="A9" s="46"/>
      <c r="B9" s="43" t="s">
        <v>71</v>
      </c>
      <c r="C9" s="47">
        <f>SUM(C8:C8)</f>
        <v>35650.410000000003</v>
      </c>
      <c r="D9" s="41"/>
    </row>
    <row r="10" spans="1:5" ht="15.75">
      <c r="A10" s="1"/>
      <c r="B10" s="80"/>
      <c r="C10" s="80"/>
      <c r="D10" s="48"/>
    </row>
    <row r="11" spans="1:5" ht="15.75">
      <c r="A11" s="49" t="s">
        <v>72</v>
      </c>
      <c r="B11" s="50" t="s">
        <v>73</v>
      </c>
      <c r="C11" s="51">
        <f>'1кв'!E22+'2кв'!E22+'3кв'!E22+'4кв'!E22</f>
        <v>20355.612000000001</v>
      </c>
      <c r="D11" s="48"/>
    </row>
    <row r="12" spans="1:5" ht="15.75">
      <c r="A12" s="49"/>
      <c r="B12" s="7" t="s">
        <v>41</v>
      </c>
      <c r="C12" s="51">
        <f>'1кв'!E23+'2кв'!E23+'3кв'!E23+'4кв'!E23</f>
        <v>11007</v>
      </c>
      <c r="D12" s="48"/>
    </row>
    <row r="13" spans="1:5" ht="15.75">
      <c r="A13" s="1"/>
      <c r="B13" s="7" t="s">
        <v>33</v>
      </c>
      <c r="C13" s="51">
        <f>'1кв'!E24+'2кв'!E24+'3кв'!E24+'4кв'!E24</f>
        <v>0</v>
      </c>
      <c r="D13" s="48"/>
      <c r="E13" s="52"/>
    </row>
    <row r="14" spans="1:5" ht="15.75">
      <c r="A14" s="49"/>
      <c r="B14" s="53" t="s">
        <v>88</v>
      </c>
      <c r="C14" s="54">
        <v>0</v>
      </c>
      <c r="D14" s="48"/>
    </row>
    <row r="15" spans="1:5" ht="15.75">
      <c r="A15" s="49"/>
      <c r="B15" s="55" t="s">
        <v>74</v>
      </c>
      <c r="C15" s="54">
        <v>0</v>
      </c>
      <c r="D15" s="48"/>
    </row>
    <row r="16" spans="1:5" ht="15.75">
      <c r="A16" s="49"/>
      <c r="B16" s="7" t="s">
        <v>89</v>
      </c>
      <c r="C16" s="56">
        <f>'3кв'!E25</f>
        <v>2957.69</v>
      </c>
      <c r="D16" s="48"/>
    </row>
    <row r="17" spans="1:5" ht="15.75">
      <c r="A17" s="1"/>
      <c r="B17" s="57" t="s">
        <v>75</v>
      </c>
      <c r="C17" s="58">
        <f>SUM(C11:C16)</f>
        <v>34320.302000000003</v>
      </c>
      <c r="D17" s="48"/>
      <c r="E17" s="52"/>
    </row>
    <row r="18" spans="1:5" ht="15.75">
      <c r="A18" s="1"/>
      <c r="B18" s="62"/>
      <c r="C18" s="58"/>
      <c r="D18" s="48"/>
      <c r="E18" s="52"/>
    </row>
    <row r="19" spans="1:5" ht="15.75">
      <c r="A19" s="1"/>
      <c r="B19" s="59" t="s">
        <v>76</v>
      </c>
      <c r="C19" s="58">
        <f>C6+C9-C17</f>
        <v>10239.108</v>
      </c>
      <c r="D19" s="48"/>
    </row>
    <row r="20" spans="1:5" ht="15.75">
      <c r="A20" s="1"/>
      <c r="B20" s="42"/>
      <c r="C20" s="42"/>
      <c r="D20" s="48"/>
    </row>
    <row r="21" spans="1:5" ht="15.75">
      <c r="A21" s="1"/>
      <c r="B21" s="60" t="s">
        <v>77</v>
      </c>
      <c r="C21" s="60"/>
      <c r="D21" s="48"/>
    </row>
    <row r="22" spans="1:5" ht="15.75">
      <c r="A22" s="1"/>
      <c r="B22" s="60" t="s">
        <v>78</v>
      </c>
      <c r="C22" s="60">
        <v>2886.28</v>
      </c>
      <c r="D22" s="48"/>
    </row>
    <row r="23" spans="1:5" ht="15.75">
      <c r="A23" s="1"/>
      <c r="B23" s="61" t="s">
        <v>79</v>
      </c>
      <c r="C23" s="61">
        <v>3089.29</v>
      </c>
      <c r="D23" s="48"/>
    </row>
    <row r="24" spans="1:5" ht="15.75">
      <c r="A24" s="1"/>
      <c r="B24" s="60" t="s">
        <v>80</v>
      </c>
      <c r="C24" s="60">
        <f>C23-C22</f>
        <v>203.00999999999976</v>
      </c>
      <c r="D24" s="48"/>
    </row>
    <row r="25" spans="1:5" ht="15.75">
      <c r="A25" s="1"/>
      <c r="B25" s="42"/>
      <c r="C25" s="42"/>
      <c r="D25" s="48"/>
    </row>
    <row r="26" spans="1:5" ht="15.75">
      <c r="A26" s="1"/>
      <c r="B26" s="42"/>
      <c r="C26" s="42"/>
      <c r="D26" s="48"/>
    </row>
    <row r="27" spans="1:5" ht="15.75">
      <c r="A27" s="1"/>
      <c r="B27" s="42"/>
      <c r="C27" s="42"/>
      <c r="D27" s="48"/>
    </row>
    <row r="28" spans="1:5" ht="15.75">
      <c r="A28" s="1"/>
      <c r="B28" s="42"/>
      <c r="C28" s="42"/>
      <c r="D28" s="48"/>
    </row>
    <row r="29" spans="1:5" ht="15.75">
      <c r="A29" s="1" t="s">
        <v>81</v>
      </c>
      <c r="B29" s="42" t="s">
        <v>82</v>
      </c>
      <c r="C29" s="42"/>
      <c r="D29" s="48"/>
    </row>
    <row r="30" spans="1:5" ht="15.75">
      <c r="A30" s="1"/>
      <c r="B30" s="42" t="s">
        <v>83</v>
      </c>
      <c r="C30" s="42"/>
      <c r="D30" s="48"/>
    </row>
    <row r="31" spans="1:5" ht="15.75">
      <c r="A31" s="1"/>
      <c r="B31" s="42" t="s">
        <v>84</v>
      </c>
      <c r="C31" s="42"/>
      <c r="D31" s="48"/>
    </row>
    <row r="32" spans="1:5" ht="15.75">
      <c r="A32" s="1"/>
      <c r="B32" s="42"/>
      <c r="C32" s="42"/>
      <c r="D32" s="48"/>
    </row>
    <row r="33" spans="1:4" ht="15.75">
      <c r="A33" s="1"/>
      <c r="B33" s="42"/>
      <c r="C33" s="42"/>
      <c r="D33" s="48"/>
    </row>
    <row r="34" spans="1:4" ht="15.75">
      <c r="A34" s="1"/>
      <c r="B34" s="42" t="s">
        <v>85</v>
      </c>
      <c r="C34" s="42"/>
      <c r="D34" s="48"/>
    </row>
    <row r="35" spans="1:4" ht="15.75">
      <c r="A35" s="1"/>
      <c r="B35" s="42"/>
      <c r="C35" s="42"/>
      <c r="D35" s="48"/>
    </row>
    <row r="36" spans="1:4" ht="15.75">
      <c r="A36" s="1"/>
      <c r="B36" s="42"/>
      <c r="C36" s="42"/>
      <c r="D36" s="48"/>
    </row>
    <row r="37" spans="1:4" ht="15.75">
      <c r="A37" s="1"/>
      <c r="B37" s="42"/>
      <c r="C37" s="42"/>
      <c r="D37" s="48"/>
    </row>
    <row r="38" spans="1:4" ht="15.75">
      <c r="A38" s="1"/>
      <c r="B38" s="42"/>
      <c r="C38" s="42"/>
      <c r="D38" s="48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2023-03-02T10:55:11Z</dcterms:modified>
</cp:coreProperties>
</file>