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отчет!$A$1:$C$32</definedName>
  </definedNames>
  <calcPr calcId="145621"/>
</workbook>
</file>

<file path=xl/calcChain.xml><?xml version="1.0" encoding="utf-8"?>
<calcChain xmlns="http://schemas.openxmlformats.org/spreadsheetml/2006/main">
  <c r="B46" i="15" l="1"/>
  <c r="C13" i="18"/>
  <c r="C12" i="18"/>
  <c r="C11" i="18"/>
  <c r="C6" i="18"/>
  <c r="C9" i="18"/>
  <c r="E24" i="17"/>
  <c r="E23" i="17"/>
  <c r="E22" i="17"/>
  <c r="E26" i="17" s="1"/>
  <c r="B49" i="17" s="1"/>
  <c r="C17" i="18" l="1"/>
  <c r="C18" i="18" s="1"/>
  <c r="E24" i="16"/>
  <c r="E23" i="16"/>
  <c r="E22" i="16"/>
  <c r="E26" i="16" s="1"/>
  <c r="B49" i="16" s="1"/>
  <c r="E24" i="15" l="1"/>
  <c r="E23" i="15"/>
  <c r="E22" i="15"/>
  <c r="E26" i="15" s="1"/>
  <c r="B49" i="15" s="1"/>
  <c r="B50" i="15" s="1"/>
  <c r="B46" i="16" s="1"/>
  <c r="B50" i="16" s="1"/>
  <c r="B46" i="17" s="1"/>
  <c r="B50" i="17" s="1"/>
  <c r="D22" i="15"/>
  <c r="E26" i="14" l="1"/>
  <c r="D22" i="14" l="1"/>
  <c r="E23" i="14" l="1"/>
  <c r="E22" i="14"/>
  <c r="B49" i="14" l="1"/>
  <c r="B50" i="14" l="1"/>
</calcChain>
</file>

<file path=xl/sharedStrings.xml><?xml version="1.0" encoding="utf-8"?>
<sst xmlns="http://schemas.openxmlformats.org/spreadsheetml/2006/main" count="251" uniqueCount="87">
  <si>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</si>
  <si>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</si>
  <si>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</si>
  <si>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</si>
  <si>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</si>
  <si>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</si>
  <si>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</si>
  <si>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</si>
  <si>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</si>
  <si>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</si>
  <si>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</si>
  <si>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</si>
  <si>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</si>
  <si>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</si>
  <si>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</si>
  <si>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</si>
  <si>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</si>
  <si>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</si>
  <si>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</si>
  <si>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</si>
  <si>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</si>
  <si>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</si>
  <si>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</si>
  <si>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</si>
  <si>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</si>
  <si>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</si>
  <si>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</si>
  <si>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Дониной Валентины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</si>
  <si>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№120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</si>
  <si>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№91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</si>
  <si>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</si>
  <si>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</si>
  <si>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Дониной В.А.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</si>
  <si>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</si>
  <si>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</si>
  <si>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</si>
  <si>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</si>
  <si>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</si>
  <si>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</si>
  <si>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</si>
  <si>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-250,3м2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</si>
  <si>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</si>
  <si>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</si>
  <si>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</si>
  <si>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</si>
  <si>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</si>
  <si>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за 1 квартал 2020г.</t>
  </si>
  <si>
    <t>"31" 03 2020 г.</t>
  </si>
  <si>
    <t>Обработка входов хлорсодержащими растворами  опрыскивание 1 раз в неделю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</si>
  <si>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</si>
  <si>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 тысяч девятьсот девяносто один рубль 81 копейка</t>
    </r>
  </si>
  <si>
    <t>Предъявлено населению 10681,19 руб.</t>
  </si>
  <si>
    <t>за 2 квартал 2020 года</t>
  </si>
  <si>
    <t>"30" 06 2020 г.</t>
  </si>
  <si>
    <t>Обработка подъездов хлорсодержащими растворами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</si>
  <si>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</si>
  <si>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триста сорок семь рублей 82 копейки</t>
    </r>
  </si>
  <si>
    <t>Предъявлено населению 10369,92 руб.</t>
  </si>
  <si>
    <t>за 3 квартал 2020 года</t>
  </si>
  <si>
    <t>"30" 09 2020 г.</t>
  </si>
  <si>
    <t>Обработка входов хлорсодержащими растворами опрыскивание 1 раз в неделю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</si>
  <si>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</si>
  <si>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семьсот пятнадцать рублей 76 копеек</t>
    </r>
  </si>
  <si>
    <t>за 4 квартал 2020 года</t>
  </si>
  <si>
    <t>"31" 12 2020 г.</t>
  </si>
  <si>
    <t>4 квартал</t>
  </si>
  <si>
    <t xml:space="preserve">           2. Всего за период с "01" 10 2020 г. по "31" 12 2020 г. выполнено работ (оказано услуг) на общую сумму  семь тысяч семьсот пятнадцать рублей 76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</si>
  <si>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</si>
  <si>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</si>
  <si>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</si>
  <si>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</si>
  <si>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</si>
  <si>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</si>
  <si>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</si>
  <si>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</si>
  <si>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</si>
  <si>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</si>
  <si>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</si>
  <si>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</si>
  <si>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</si>
  <si>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</si>
  <si>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</si>
  <si>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</si>
  <si>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</si>
  <si>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</si>
  <si>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ул.Молодогвардейцев, д.7</t>
  </si>
  <si>
    <t>Начислено всего 41790,95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</si>
</sst>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2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6" fillId="0" borderId="5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1" zoomScaleNormal="100" zoomScaleSheetLayoutView="100" workbookViewId="0">
      <selection activeCell="B52" sqref="B52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5546875" style="2" customWidth="1"/>
    <col min="9" max="16384" width="9.109375" style="2"/>
  </cols>
  <sheetData>
    <row r="1" spans="1:5" ht="15.6" x14ac:dyDescent="0.25">
      <c r="A1" s="46" t="s">
        <v>11</v>
      </c>
      <c r="B1" s="46"/>
      <c r="C1" s="46"/>
      <c r="D1" s="46"/>
      <c r="E1" s="46"/>
    </row>
    <row r="2" spans="1:5" ht="30.75" customHeight="1" x14ac:dyDescent="0.3">
      <c r="A2" s="47" t="s">
        <v>12</v>
      </c>
      <c r="B2" s="48"/>
      <c r="C2" s="48"/>
      <c r="D2" s="48"/>
      <c r="E2" s="48"/>
    </row>
    <row r="3" spans="1:5" ht="15.6" x14ac:dyDescent="0.3">
      <c r="A3" s="47" t="s">
        <v>46</v>
      </c>
      <c r="B3" s="47"/>
      <c r="C3" s="47"/>
      <c r="D3" s="47"/>
      <c r="E3" s="47"/>
    </row>
    <row r="4" spans="1:5" s="1" customFormat="1" ht="15.6" x14ac:dyDescent="0.3">
      <c r="A4" s="24" t="s">
        <v>13</v>
      </c>
      <c r="B4" s="29"/>
      <c r="C4" s="29"/>
      <c r="D4" s="49" t="s">
        <v>47</v>
      </c>
      <c r="E4" s="49"/>
    </row>
    <row r="5" spans="1:5" x14ac:dyDescent="0.25">
      <c r="A5" s="26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26</v>
      </c>
      <c r="B7" s="45"/>
      <c r="C7" s="45"/>
      <c r="D7" s="45"/>
      <c r="E7" s="45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27</v>
      </c>
      <c r="B9" s="50"/>
      <c r="C9" s="50"/>
      <c r="D9" s="50"/>
      <c r="E9" s="50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32.25" customHeight="1" x14ac:dyDescent="0.25">
      <c r="A11" s="50" t="s">
        <v>28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23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50" t="s">
        <v>17</v>
      </c>
      <c r="B17" s="50"/>
      <c r="C17" s="50"/>
      <c r="D17" s="50"/>
      <c r="E17" s="50"/>
    </row>
    <row r="18" spans="1:8" ht="62.4" customHeight="1" x14ac:dyDescent="0.25">
      <c r="A18" s="50" t="s">
        <v>29</v>
      </c>
      <c r="B18" s="50"/>
      <c r="C18" s="50"/>
      <c r="D18" s="50"/>
      <c r="E18" s="50"/>
    </row>
    <row r="19" spans="1:8" ht="29.25" customHeight="1" x14ac:dyDescent="0.25">
      <c r="A19" s="51" t="s">
        <v>30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250.3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45</v>
      </c>
      <c r="B22" s="9" t="s">
        <v>44</v>
      </c>
      <c r="C22" s="3" t="s">
        <v>4</v>
      </c>
      <c r="D22" s="3">
        <f>5.88</f>
        <v>5.88</v>
      </c>
      <c r="E22" s="8">
        <f>D22*F20*G20</f>
        <v>4415.2920000000004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D23*F20*3</f>
        <v>2477.9700000000003</v>
      </c>
    </row>
    <row r="24" spans="1:8" ht="41.4" x14ac:dyDescent="0.25">
      <c r="A24" s="7" t="s">
        <v>48</v>
      </c>
      <c r="B24" s="34" t="s">
        <v>49</v>
      </c>
      <c r="C24" s="3" t="s">
        <v>4</v>
      </c>
      <c r="D24" s="3">
        <v>0</v>
      </c>
      <c r="E24" s="8">
        <v>98.55</v>
      </c>
    </row>
    <row r="25" spans="1:8" x14ac:dyDescent="0.25">
      <c r="A25" s="7" t="s">
        <v>33</v>
      </c>
      <c r="B25" s="9" t="s">
        <v>34</v>
      </c>
      <c r="C25" s="3" t="s">
        <v>35</v>
      </c>
      <c r="D25" s="3"/>
      <c r="E25" s="22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6991.8120000000008</v>
      </c>
    </row>
    <row r="28" spans="1:8" ht="31.5" customHeight="1" x14ac:dyDescent="0.25">
      <c r="A28" s="57" t="s">
        <v>50</v>
      </c>
      <c r="B28" s="57"/>
      <c r="C28" s="57"/>
      <c r="D28" s="57"/>
      <c r="E28" s="57"/>
    </row>
    <row r="29" spans="1:8" ht="38.25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  <c r="F30" s="14"/>
      <c r="G30" s="14"/>
      <c r="H30" s="15"/>
    </row>
    <row r="31" spans="1:8" ht="29.25" customHeight="1" x14ac:dyDescent="0.25">
      <c r="A31" s="50" t="s">
        <v>36</v>
      </c>
      <c r="B31" s="50"/>
      <c r="C31" s="50"/>
      <c r="D31" s="50"/>
      <c r="E31" s="50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9" t="s">
        <v>31</v>
      </c>
      <c r="B37" s="59"/>
      <c r="C37" s="59"/>
      <c r="D37" s="59"/>
      <c r="E37" s="5"/>
    </row>
    <row r="38" spans="1:5" x14ac:dyDescent="0.25">
      <c r="B38" s="56" t="s">
        <v>19</v>
      </c>
      <c r="C38" s="56"/>
      <c r="D38" s="56"/>
      <c r="E38" s="6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59" t="s">
        <v>32</v>
      </c>
      <c r="B40" s="59"/>
      <c r="C40" s="59"/>
      <c r="D40" s="59"/>
      <c r="E40" s="5"/>
    </row>
    <row r="41" spans="1:5" x14ac:dyDescent="0.25">
      <c r="B41" s="56" t="s">
        <v>19</v>
      </c>
      <c r="C41" s="56"/>
      <c r="D41" s="56"/>
      <c r="E41" s="6" t="s">
        <v>6</v>
      </c>
    </row>
    <row r="44" spans="1:5" x14ac:dyDescent="0.25">
      <c r="A44" s="19" t="s">
        <v>40</v>
      </c>
    </row>
    <row r="45" spans="1:5" x14ac:dyDescent="0.25">
      <c r="A45" s="14" t="s">
        <v>37</v>
      </c>
    </row>
    <row r="46" spans="1:5" x14ac:dyDescent="0.25">
      <c r="A46" s="14" t="s">
        <v>43</v>
      </c>
      <c r="B46" s="16">
        <v>8710.76</v>
      </c>
    </row>
    <row r="47" spans="1:5" x14ac:dyDescent="0.25">
      <c r="A47" s="20" t="s">
        <v>51</v>
      </c>
      <c r="B47" s="17"/>
    </row>
    <row r="48" spans="1:5" x14ac:dyDescent="0.25">
      <c r="A48" s="2" t="s">
        <v>38</v>
      </c>
      <c r="B48" s="17">
        <v>15384.12</v>
      </c>
    </row>
    <row r="49" spans="1:2" ht="27.6" x14ac:dyDescent="0.25">
      <c r="A49" s="27" t="s">
        <v>39</v>
      </c>
      <c r="B49" s="17">
        <f>E26</f>
        <v>6991.8120000000008</v>
      </c>
    </row>
    <row r="50" spans="1:2" x14ac:dyDescent="0.25">
      <c r="A50" s="18" t="s">
        <v>42</v>
      </c>
      <c r="B50" s="21">
        <f>B46+B48-B49</f>
        <v>17103.067999999999</v>
      </c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Normal="100" zoomScaleSheetLayoutView="100" workbookViewId="0">
      <selection activeCell="C54" sqref="C54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5546875" style="2" customWidth="1"/>
    <col min="9" max="16384" width="9.109375" style="2"/>
  </cols>
  <sheetData>
    <row r="1" spans="1:5" ht="15.6" x14ac:dyDescent="0.25">
      <c r="A1" s="46" t="s">
        <v>11</v>
      </c>
      <c r="B1" s="46"/>
      <c r="C1" s="46"/>
      <c r="D1" s="46"/>
      <c r="E1" s="46"/>
    </row>
    <row r="2" spans="1:5" ht="30.75" customHeight="1" x14ac:dyDescent="0.3">
      <c r="A2" s="47" t="s">
        <v>12</v>
      </c>
      <c r="B2" s="48"/>
      <c r="C2" s="48"/>
      <c r="D2" s="48"/>
      <c r="E2" s="48"/>
    </row>
    <row r="3" spans="1:5" x14ac:dyDescent="0.25">
      <c r="A3" s="60" t="s">
        <v>52</v>
      </c>
      <c r="B3" s="60"/>
      <c r="C3" s="60"/>
      <c r="D3" s="60"/>
      <c r="E3" s="60"/>
    </row>
    <row r="4" spans="1:5" s="1" customFormat="1" ht="15.6" x14ac:dyDescent="0.3">
      <c r="A4" s="39" t="s">
        <v>13</v>
      </c>
      <c r="B4" s="4"/>
      <c r="C4" s="4"/>
      <c r="D4" s="4"/>
      <c r="E4" s="40" t="s">
        <v>53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26</v>
      </c>
      <c r="B7" s="45"/>
      <c r="C7" s="45"/>
      <c r="D7" s="45"/>
      <c r="E7" s="45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27</v>
      </c>
      <c r="B9" s="50"/>
      <c r="C9" s="50"/>
      <c r="D9" s="50"/>
      <c r="E9" s="50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32.25" customHeight="1" x14ac:dyDescent="0.25">
      <c r="A11" s="50" t="s">
        <v>28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23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50" t="s">
        <v>17</v>
      </c>
      <c r="B17" s="50"/>
      <c r="C17" s="50"/>
      <c r="D17" s="50"/>
      <c r="E17" s="50"/>
    </row>
    <row r="18" spans="1:8" ht="62.4" customHeight="1" x14ac:dyDescent="0.25">
      <c r="A18" s="50" t="s">
        <v>29</v>
      </c>
      <c r="B18" s="50"/>
      <c r="C18" s="50"/>
      <c r="D18" s="50"/>
      <c r="E18" s="50"/>
    </row>
    <row r="19" spans="1:8" ht="29.25" customHeight="1" x14ac:dyDescent="0.25">
      <c r="A19" s="51" t="s">
        <v>30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250.3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45</v>
      </c>
      <c r="B22" s="9" t="s">
        <v>44</v>
      </c>
      <c r="C22" s="3" t="s">
        <v>4</v>
      </c>
      <c r="D22" s="3">
        <f>5.88</f>
        <v>5.88</v>
      </c>
      <c r="E22" s="8">
        <f>D22*F20*G20</f>
        <v>4415.2920000000004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D23*F20*3</f>
        <v>2477.9700000000003</v>
      </c>
    </row>
    <row r="24" spans="1:8" ht="41.4" x14ac:dyDescent="0.25">
      <c r="A24" s="7" t="s">
        <v>54</v>
      </c>
      <c r="B24" s="9" t="s">
        <v>55</v>
      </c>
      <c r="C24" s="3" t="s">
        <v>4</v>
      </c>
      <c r="D24" s="3"/>
      <c r="E24" s="8">
        <f>151.52*3</f>
        <v>454.56000000000006</v>
      </c>
    </row>
    <row r="25" spans="1:8" x14ac:dyDescent="0.25">
      <c r="A25" s="7" t="s">
        <v>33</v>
      </c>
      <c r="B25" s="9" t="s">
        <v>55</v>
      </c>
      <c r="C25" s="3" t="s">
        <v>35</v>
      </c>
      <c r="D25" s="3"/>
      <c r="E25" s="22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7347.822000000001</v>
      </c>
    </row>
    <row r="28" spans="1:8" ht="31.5" customHeight="1" x14ac:dyDescent="0.25">
      <c r="A28" s="57" t="s">
        <v>56</v>
      </c>
      <c r="B28" s="57"/>
      <c r="C28" s="57"/>
      <c r="D28" s="57"/>
      <c r="E28" s="57"/>
    </row>
    <row r="29" spans="1:8" ht="38.25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  <c r="F30" s="14"/>
      <c r="G30" s="14"/>
      <c r="H30" s="15"/>
    </row>
    <row r="31" spans="1:8" ht="29.25" customHeight="1" x14ac:dyDescent="0.25">
      <c r="A31" s="50" t="s">
        <v>36</v>
      </c>
      <c r="B31" s="50"/>
      <c r="C31" s="50"/>
      <c r="D31" s="50"/>
      <c r="E31" s="50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32"/>
      <c r="B33" s="32"/>
      <c r="C33" s="32"/>
      <c r="D33" s="32"/>
      <c r="E33" s="32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9" t="s">
        <v>31</v>
      </c>
      <c r="B37" s="59"/>
      <c r="C37" s="59"/>
      <c r="D37" s="59"/>
      <c r="E37" s="5"/>
    </row>
    <row r="38" spans="1:5" x14ac:dyDescent="0.25">
      <c r="B38" s="56" t="s">
        <v>19</v>
      </c>
      <c r="C38" s="56"/>
      <c r="D38" s="56"/>
      <c r="E38" s="6" t="s">
        <v>6</v>
      </c>
    </row>
    <row r="39" spans="1:5" x14ac:dyDescent="0.25">
      <c r="A39" s="30"/>
      <c r="B39" s="30"/>
      <c r="C39" s="30"/>
      <c r="D39" s="30"/>
      <c r="E39" s="30"/>
    </row>
    <row r="40" spans="1:5" x14ac:dyDescent="0.25">
      <c r="A40" s="59" t="s">
        <v>32</v>
      </c>
      <c r="B40" s="59"/>
      <c r="C40" s="59"/>
      <c r="D40" s="59"/>
      <c r="E40" s="5"/>
    </row>
    <row r="41" spans="1:5" x14ac:dyDescent="0.25">
      <c r="B41" s="56" t="s">
        <v>19</v>
      </c>
      <c r="C41" s="56"/>
      <c r="D41" s="56"/>
      <c r="E41" s="6" t="s">
        <v>6</v>
      </c>
    </row>
    <row r="44" spans="1:5" x14ac:dyDescent="0.25">
      <c r="A44" s="19" t="s">
        <v>40</v>
      </c>
    </row>
    <row r="45" spans="1:5" x14ac:dyDescent="0.25">
      <c r="A45" s="14" t="s">
        <v>37</v>
      </c>
    </row>
    <row r="46" spans="1:5" x14ac:dyDescent="0.25">
      <c r="A46" s="14" t="s">
        <v>43</v>
      </c>
      <c r="B46" s="16">
        <f>'1кв'!B50</f>
        <v>17103.067999999999</v>
      </c>
    </row>
    <row r="47" spans="1:5" x14ac:dyDescent="0.25">
      <c r="A47" s="20" t="s">
        <v>57</v>
      </c>
      <c r="B47" s="17"/>
    </row>
    <row r="48" spans="1:5" x14ac:dyDescent="0.25">
      <c r="A48" s="2" t="s">
        <v>38</v>
      </c>
      <c r="B48" s="17">
        <v>7884.12</v>
      </c>
    </row>
    <row r="49" spans="1:2" ht="27.6" x14ac:dyDescent="0.25">
      <c r="A49" s="33" t="s">
        <v>39</v>
      </c>
      <c r="B49" s="17">
        <f>E26</f>
        <v>7347.822000000001</v>
      </c>
    </row>
    <row r="50" spans="1:2" x14ac:dyDescent="0.25">
      <c r="A50" s="18" t="s">
        <v>42</v>
      </c>
      <c r="B50" s="21">
        <f>B46+B48-B49</f>
        <v>17639.365999999998</v>
      </c>
    </row>
  </sheetData>
  <mergeCells count="29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Normal="100" zoomScaleSheetLayoutView="100" workbookViewId="0">
      <selection activeCell="A31" sqref="A31:E31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5546875" style="2" customWidth="1"/>
    <col min="9" max="16384" width="9.109375" style="2"/>
  </cols>
  <sheetData>
    <row r="1" spans="1:5" ht="15.6" x14ac:dyDescent="0.25">
      <c r="A1" s="46" t="s">
        <v>11</v>
      </c>
      <c r="B1" s="46"/>
      <c r="C1" s="46"/>
      <c r="D1" s="46"/>
      <c r="E1" s="46"/>
    </row>
    <row r="2" spans="1:5" ht="30.75" customHeight="1" x14ac:dyDescent="0.3">
      <c r="A2" s="47" t="s">
        <v>12</v>
      </c>
      <c r="B2" s="48"/>
      <c r="C2" s="48"/>
      <c r="D2" s="48"/>
      <c r="E2" s="48"/>
    </row>
    <row r="3" spans="1:5" x14ac:dyDescent="0.25">
      <c r="A3" s="60" t="s">
        <v>58</v>
      </c>
      <c r="B3" s="60"/>
      <c r="C3" s="60"/>
      <c r="D3" s="60"/>
      <c r="E3" s="60"/>
    </row>
    <row r="4" spans="1:5" s="1" customFormat="1" ht="15.6" x14ac:dyDescent="0.3">
      <c r="A4" s="39" t="s">
        <v>13</v>
      </c>
      <c r="B4" s="4"/>
      <c r="C4" s="4"/>
      <c r="D4" s="4"/>
      <c r="E4" s="40" t="s">
        <v>59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26</v>
      </c>
      <c r="B7" s="45"/>
      <c r="C7" s="45"/>
      <c r="D7" s="45"/>
      <c r="E7" s="45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27</v>
      </c>
      <c r="B9" s="50"/>
      <c r="C9" s="50"/>
      <c r="D9" s="50"/>
      <c r="E9" s="50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32.25" customHeight="1" x14ac:dyDescent="0.25">
      <c r="A11" s="50" t="s">
        <v>28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23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50" t="s">
        <v>17</v>
      </c>
      <c r="B17" s="50"/>
      <c r="C17" s="50"/>
      <c r="D17" s="50"/>
      <c r="E17" s="50"/>
    </row>
    <row r="18" spans="1:8" ht="62.4" customHeight="1" x14ac:dyDescent="0.25">
      <c r="A18" s="50" t="s">
        <v>29</v>
      </c>
      <c r="B18" s="50"/>
      <c r="C18" s="50"/>
      <c r="D18" s="50"/>
      <c r="E18" s="50"/>
    </row>
    <row r="19" spans="1:8" ht="29.25" customHeight="1" x14ac:dyDescent="0.25">
      <c r="A19" s="51" t="s">
        <v>30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250.3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45</v>
      </c>
      <c r="B22" s="9" t="s">
        <v>44</v>
      </c>
      <c r="C22" s="3" t="s">
        <v>4</v>
      </c>
      <c r="D22" s="3">
        <v>6.24</v>
      </c>
      <c r="E22" s="8">
        <f>D22*F20*G20</f>
        <v>4685.616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2575.5870000000004</v>
      </c>
    </row>
    <row r="24" spans="1:8" ht="41.4" x14ac:dyDescent="0.25">
      <c r="A24" s="7" t="s">
        <v>60</v>
      </c>
      <c r="B24" s="9" t="s">
        <v>61</v>
      </c>
      <c r="C24" s="3" t="s">
        <v>4</v>
      </c>
      <c r="D24" s="3"/>
      <c r="E24" s="8">
        <f>151.52*3</f>
        <v>454.56000000000006</v>
      </c>
    </row>
    <row r="25" spans="1:8" x14ac:dyDescent="0.25">
      <c r="A25" s="7" t="s">
        <v>33</v>
      </c>
      <c r="B25" s="9" t="s">
        <v>61</v>
      </c>
      <c r="C25" s="3" t="s">
        <v>35</v>
      </c>
      <c r="D25" s="3"/>
      <c r="E25" s="22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7715.7630000000008</v>
      </c>
    </row>
    <row r="28" spans="1:8" ht="31.5" customHeight="1" x14ac:dyDescent="0.25">
      <c r="A28" s="57" t="s">
        <v>62</v>
      </c>
      <c r="B28" s="57"/>
      <c r="C28" s="57"/>
      <c r="D28" s="57"/>
      <c r="E28" s="57"/>
    </row>
    <row r="29" spans="1:8" ht="27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  <c r="F30" s="14"/>
      <c r="G30" s="14"/>
      <c r="H30" s="15"/>
    </row>
    <row r="31" spans="1:8" ht="29.25" customHeight="1" x14ac:dyDescent="0.25">
      <c r="A31" s="50" t="s">
        <v>36</v>
      </c>
      <c r="B31" s="50"/>
      <c r="C31" s="50"/>
      <c r="D31" s="50"/>
      <c r="E31" s="50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35"/>
      <c r="B33" s="35"/>
      <c r="C33" s="35"/>
      <c r="D33" s="35"/>
      <c r="E33" s="35"/>
    </row>
    <row r="34" spans="1:5" x14ac:dyDescent="0.25">
      <c r="A34" s="35"/>
      <c r="B34" s="35"/>
      <c r="C34" s="35"/>
      <c r="D34" s="35"/>
      <c r="E34" s="35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9" t="s">
        <v>31</v>
      </c>
      <c r="B37" s="59"/>
      <c r="C37" s="59"/>
      <c r="D37" s="59"/>
      <c r="E37" s="5"/>
    </row>
    <row r="38" spans="1:5" x14ac:dyDescent="0.25">
      <c r="B38" s="56" t="s">
        <v>19</v>
      </c>
      <c r="C38" s="56"/>
      <c r="D38" s="56"/>
      <c r="E38" s="6" t="s">
        <v>6</v>
      </c>
    </row>
    <row r="39" spans="1:5" x14ac:dyDescent="0.25">
      <c r="A39" s="37"/>
      <c r="B39" s="37"/>
      <c r="C39" s="37"/>
      <c r="D39" s="37"/>
      <c r="E39" s="37"/>
    </row>
    <row r="40" spans="1:5" x14ac:dyDescent="0.25">
      <c r="A40" s="59" t="s">
        <v>32</v>
      </c>
      <c r="B40" s="59"/>
      <c r="C40" s="59"/>
      <c r="D40" s="59"/>
      <c r="E40" s="5"/>
    </row>
    <row r="41" spans="1:5" x14ac:dyDescent="0.25">
      <c r="B41" s="56" t="s">
        <v>19</v>
      </c>
      <c r="C41" s="56"/>
      <c r="D41" s="56"/>
      <c r="E41" s="6" t="s">
        <v>6</v>
      </c>
    </row>
    <row r="44" spans="1:5" x14ac:dyDescent="0.25">
      <c r="A44" s="19" t="s">
        <v>40</v>
      </c>
    </row>
    <row r="45" spans="1:5" x14ac:dyDescent="0.25">
      <c r="A45" s="14" t="s">
        <v>37</v>
      </c>
    </row>
    <row r="46" spans="1:5" x14ac:dyDescent="0.25">
      <c r="A46" s="14" t="s">
        <v>43</v>
      </c>
      <c r="B46" s="16">
        <f>'2кв'!B50</f>
        <v>17639.365999999998</v>
      </c>
    </row>
    <row r="47" spans="1:5" x14ac:dyDescent="0.25">
      <c r="A47" s="20" t="s">
        <v>57</v>
      </c>
      <c r="B47" s="17"/>
    </row>
    <row r="48" spans="1:5" x14ac:dyDescent="0.25">
      <c r="A48" s="2" t="s">
        <v>38</v>
      </c>
      <c r="B48" s="17">
        <v>7884.12</v>
      </c>
    </row>
    <row r="49" spans="1:2" ht="27.6" x14ac:dyDescent="0.25">
      <c r="A49" s="36" t="s">
        <v>39</v>
      </c>
      <c r="B49" s="17">
        <f>E26</f>
        <v>7715.7630000000008</v>
      </c>
    </row>
    <row r="50" spans="1:2" x14ac:dyDescent="0.25">
      <c r="A50" s="18" t="s">
        <v>42</v>
      </c>
      <c r="B50" s="21">
        <f>B46+B48-B49</f>
        <v>17807.722999999998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5" zoomScaleNormal="100" zoomScaleSheetLayoutView="100" workbookViewId="0">
      <selection activeCell="A28" sqref="A28:E28"/>
    </sheetView>
  </sheetViews>
  <sheetFormatPr defaultColWidth="9.109375" defaultRowHeight="13.8" x14ac:dyDescent="0.25"/>
  <cols>
    <col min="1" max="1" width="33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5546875" style="2" customWidth="1"/>
    <col min="9" max="16384" width="9.109375" style="2"/>
  </cols>
  <sheetData>
    <row r="1" spans="1:5" ht="15.6" x14ac:dyDescent="0.25">
      <c r="A1" s="46" t="s">
        <v>11</v>
      </c>
      <c r="B1" s="46"/>
      <c r="C1" s="46"/>
      <c r="D1" s="46"/>
      <c r="E1" s="46"/>
    </row>
    <row r="2" spans="1:5" ht="30.75" customHeight="1" x14ac:dyDescent="0.3">
      <c r="A2" s="47" t="s">
        <v>12</v>
      </c>
      <c r="B2" s="48"/>
      <c r="C2" s="48"/>
      <c r="D2" s="48"/>
      <c r="E2" s="48"/>
    </row>
    <row r="3" spans="1:5" x14ac:dyDescent="0.25">
      <c r="A3" s="60" t="s">
        <v>63</v>
      </c>
      <c r="B3" s="60"/>
      <c r="C3" s="60"/>
      <c r="D3" s="60"/>
      <c r="E3" s="60"/>
    </row>
    <row r="4" spans="1:5" s="1" customFormat="1" ht="15.6" x14ac:dyDescent="0.3">
      <c r="A4" s="24" t="s">
        <v>13</v>
      </c>
      <c r="B4" s="29"/>
      <c r="C4" s="29"/>
      <c r="D4" s="49" t="s">
        <v>64</v>
      </c>
      <c r="E4" s="49"/>
    </row>
    <row r="5" spans="1:5" x14ac:dyDescent="0.25">
      <c r="A5" s="44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26</v>
      </c>
      <c r="B7" s="45"/>
      <c r="C7" s="45"/>
      <c r="D7" s="45"/>
      <c r="E7" s="45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27</v>
      </c>
      <c r="B9" s="50"/>
      <c r="C9" s="50"/>
      <c r="D9" s="50"/>
      <c r="E9" s="50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32.25" customHeight="1" x14ac:dyDescent="0.25">
      <c r="A11" s="50" t="s">
        <v>28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23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50" t="s">
        <v>17</v>
      </c>
      <c r="B17" s="50"/>
      <c r="C17" s="50"/>
      <c r="D17" s="50"/>
      <c r="E17" s="50"/>
    </row>
    <row r="18" spans="1:8" ht="62.4" customHeight="1" x14ac:dyDescent="0.25">
      <c r="A18" s="50" t="s">
        <v>29</v>
      </c>
      <c r="B18" s="50"/>
      <c r="C18" s="50"/>
      <c r="D18" s="50"/>
      <c r="E18" s="50"/>
    </row>
    <row r="19" spans="1:8" ht="29.25" customHeight="1" x14ac:dyDescent="0.25">
      <c r="A19" s="51" t="s">
        <v>30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250.3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3" t="s">
        <v>45</v>
      </c>
      <c r="B22" s="9" t="s">
        <v>44</v>
      </c>
      <c r="C22" s="3" t="s">
        <v>4</v>
      </c>
      <c r="D22" s="3">
        <v>6.24</v>
      </c>
      <c r="E22" s="8">
        <f>D22*F20*G20</f>
        <v>4685.616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2575.5870000000004</v>
      </c>
    </row>
    <row r="24" spans="1:8" ht="41.4" x14ac:dyDescent="0.25">
      <c r="A24" s="7" t="s">
        <v>60</v>
      </c>
      <c r="B24" s="9" t="s">
        <v>65</v>
      </c>
      <c r="C24" s="3" t="s">
        <v>4</v>
      </c>
      <c r="D24" s="3"/>
      <c r="E24" s="8">
        <f>151.52*3</f>
        <v>454.56000000000006</v>
      </c>
    </row>
    <row r="25" spans="1:8" x14ac:dyDescent="0.25">
      <c r="A25" s="7" t="s">
        <v>33</v>
      </c>
      <c r="B25" s="9" t="s">
        <v>65</v>
      </c>
      <c r="C25" s="3" t="s">
        <v>35</v>
      </c>
      <c r="D25" s="3"/>
      <c r="E25" s="22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7715.7630000000008</v>
      </c>
    </row>
    <row r="28" spans="1:8" ht="31.5" customHeight="1" x14ac:dyDescent="0.25">
      <c r="A28" s="57" t="s">
        <v>66</v>
      </c>
      <c r="B28" s="57"/>
      <c r="C28" s="57"/>
      <c r="D28" s="57"/>
      <c r="E28" s="57"/>
    </row>
    <row r="29" spans="1:8" ht="27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  <c r="F30" s="14"/>
      <c r="G30" s="14"/>
      <c r="H30" s="15"/>
    </row>
    <row r="31" spans="1:8" ht="29.25" customHeight="1" x14ac:dyDescent="0.25">
      <c r="A31" s="50" t="s">
        <v>36</v>
      </c>
      <c r="B31" s="50"/>
      <c r="C31" s="50"/>
      <c r="D31" s="50"/>
      <c r="E31" s="50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42"/>
      <c r="B33" s="42"/>
      <c r="C33" s="42"/>
      <c r="D33" s="42"/>
      <c r="E33" s="42"/>
    </row>
    <row r="34" spans="1:5" x14ac:dyDescent="0.25">
      <c r="A34" s="42"/>
      <c r="B34" s="42"/>
      <c r="C34" s="42"/>
      <c r="D34" s="42"/>
      <c r="E34" s="42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9" t="s">
        <v>31</v>
      </c>
      <c r="B37" s="59"/>
      <c r="C37" s="59"/>
      <c r="D37" s="59"/>
      <c r="E37" s="5"/>
    </row>
    <row r="38" spans="1:5" x14ac:dyDescent="0.25">
      <c r="B38" s="56" t="s">
        <v>19</v>
      </c>
      <c r="C38" s="56"/>
      <c r="D38" s="56"/>
      <c r="E38" s="6" t="s">
        <v>6</v>
      </c>
    </row>
    <row r="39" spans="1:5" x14ac:dyDescent="0.25">
      <c r="A39" s="43"/>
      <c r="B39" s="43"/>
      <c r="C39" s="43"/>
      <c r="D39" s="43"/>
      <c r="E39" s="43"/>
    </row>
    <row r="40" spans="1:5" x14ac:dyDescent="0.25">
      <c r="A40" s="59" t="s">
        <v>32</v>
      </c>
      <c r="B40" s="59"/>
      <c r="C40" s="59"/>
      <c r="D40" s="59"/>
      <c r="E40" s="5"/>
    </row>
    <row r="41" spans="1:5" x14ac:dyDescent="0.25">
      <c r="B41" s="56" t="s">
        <v>19</v>
      </c>
      <c r="C41" s="56"/>
      <c r="D41" s="56"/>
      <c r="E41" s="6" t="s">
        <v>6</v>
      </c>
    </row>
    <row r="44" spans="1:5" x14ac:dyDescent="0.25">
      <c r="A44" s="19" t="s">
        <v>40</v>
      </c>
    </row>
    <row r="45" spans="1:5" x14ac:dyDescent="0.25">
      <c r="A45" s="14" t="s">
        <v>37</v>
      </c>
    </row>
    <row r="46" spans="1:5" x14ac:dyDescent="0.25">
      <c r="A46" s="14" t="s">
        <v>43</v>
      </c>
      <c r="B46" s="16">
        <f>'3кв'!B50</f>
        <v>17807.722999999998</v>
      </c>
    </row>
    <row r="47" spans="1:5" x14ac:dyDescent="0.25">
      <c r="A47" s="20" t="s">
        <v>57</v>
      </c>
      <c r="B47" s="17"/>
    </row>
    <row r="48" spans="1:5" x14ac:dyDescent="0.25">
      <c r="A48" s="2" t="s">
        <v>38</v>
      </c>
      <c r="B48" s="17">
        <v>7884.12</v>
      </c>
    </row>
    <row r="49" spans="1:2" ht="27.6" x14ac:dyDescent="0.25">
      <c r="A49" s="41" t="s">
        <v>39</v>
      </c>
      <c r="B49" s="17">
        <f>E26</f>
        <v>7715.7630000000008</v>
      </c>
    </row>
    <row r="50" spans="1:2" x14ac:dyDescent="0.25">
      <c r="A50" s="18" t="s">
        <v>42</v>
      </c>
      <c r="B50" s="21">
        <f>B46+B48-B49</f>
        <v>17976.079999999994</v>
      </c>
    </row>
  </sheetData>
  <mergeCells count="30">
    <mergeCell ref="A36:E36"/>
    <mergeCell ref="A37:D37"/>
    <mergeCell ref="B38:D38"/>
    <mergeCell ref="A40:D40"/>
    <mergeCell ref="B41:D41"/>
    <mergeCell ref="D4:E4"/>
    <mergeCell ref="A28:E28"/>
    <mergeCell ref="A29:E29"/>
    <mergeCell ref="A30:E30"/>
    <mergeCell ref="A31:E31"/>
    <mergeCell ref="A32:E32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Normal="100" zoomScaleSheetLayoutView="100" workbookViewId="0">
      <selection activeCell="B13" sqref="B1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1" t="s">
        <v>67</v>
      </c>
      <c r="B1" s="61"/>
      <c r="C1" s="61"/>
      <c r="D1" s="62"/>
    </row>
    <row r="2" spans="1:5" ht="15.6" x14ac:dyDescent="0.3">
      <c r="A2" s="63" t="s">
        <v>68</v>
      </c>
      <c r="B2" s="63"/>
      <c r="C2" s="63"/>
      <c r="D2" s="1"/>
    </row>
    <row r="3" spans="1:5" ht="15.6" x14ac:dyDescent="0.3">
      <c r="A3" s="63" t="s">
        <v>69</v>
      </c>
      <c r="B3" s="63"/>
      <c r="C3" s="63"/>
      <c r="D3" s="1"/>
    </row>
    <row r="4" spans="1:5" ht="15.6" x14ac:dyDescent="0.3">
      <c r="A4" s="61" t="s">
        <v>85</v>
      </c>
      <c r="B4" s="61"/>
      <c r="C4" s="61"/>
      <c r="D4" s="62"/>
    </row>
    <row r="5" spans="1:5" ht="15.6" x14ac:dyDescent="0.3">
      <c r="A5" s="64"/>
      <c r="B5" s="64"/>
      <c r="C5" s="64"/>
      <c r="D5" s="1"/>
    </row>
    <row r="6" spans="1:5" ht="15.6" x14ac:dyDescent="0.3">
      <c r="A6" s="1"/>
      <c r="B6" s="65" t="s">
        <v>70</v>
      </c>
      <c r="C6" s="66">
        <f>'1кв'!B46</f>
        <v>8710.76</v>
      </c>
      <c r="D6" s="67"/>
    </row>
    <row r="7" spans="1:5" ht="15.6" x14ac:dyDescent="0.3">
      <c r="A7" s="1"/>
      <c r="B7" s="65" t="s">
        <v>86</v>
      </c>
      <c r="C7" s="66"/>
      <c r="D7" s="67"/>
    </row>
    <row r="8" spans="1:5" ht="15.6" x14ac:dyDescent="0.3">
      <c r="A8" s="68" t="s">
        <v>71</v>
      </c>
      <c r="B8" s="65" t="s">
        <v>72</v>
      </c>
      <c r="C8" s="69">
        <v>39036.480000000003</v>
      </c>
      <c r="D8" s="70"/>
    </row>
    <row r="9" spans="1:5" ht="15.6" x14ac:dyDescent="0.3">
      <c r="A9" s="29"/>
      <c r="B9" s="65" t="s">
        <v>73</v>
      </c>
      <c r="C9" s="71">
        <f>SUM(C8:C8)</f>
        <v>39036.480000000003</v>
      </c>
      <c r="D9" s="67"/>
    </row>
    <row r="10" spans="1:5" ht="15.6" x14ac:dyDescent="0.3">
      <c r="A10" s="1"/>
      <c r="B10" s="72"/>
      <c r="C10" s="72"/>
      <c r="D10" s="73"/>
    </row>
    <row r="11" spans="1:5" ht="15.6" x14ac:dyDescent="0.3">
      <c r="A11" s="1" t="s">
        <v>74</v>
      </c>
      <c r="B11" s="74" t="s">
        <v>75</v>
      </c>
      <c r="C11" s="75">
        <f>'1кв'!E22+'2кв'!E22+'3кв'!E22+'4кв'!E22</f>
        <v>18201.815999999999</v>
      </c>
      <c r="D11" s="73"/>
    </row>
    <row r="12" spans="1:5" ht="15.6" x14ac:dyDescent="0.3">
      <c r="A12" s="1"/>
      <c r="B12" s="76" t="s">
        <v>41</v>
      </c>
      <c r="C12" s="75">
        <f>'1кв'!E23+'2кв'!E23+'3кв'!E23+'4кв'!E23</f>
        <v>10107.114000000001</v>
      </c>
      <c r="D12" s="73"/>
      <c r="E12" s="77"/>
    </row>
    <row r="13" spans="1:5" ht="27.6" x14ac:dyDescent="0.3">
      <c r="B13" s="7" t="s">
        <v>60</v>
      </c>
      <c r="C13" s="75">
        <f>'1кв'!E24+'2кв'!E24+'3кв'!E24+'4кв'!E24</f>
        <v>1462.23</v>
      </c>
      <c r="D13" s="73"/>
    </row>
    <row r="14" spans="1:5" ht="15.6" x14ac:dyDescent="0.3">
      <c r="A14" s="1"/>
      <c r="B14" s="7" t="s">
        <v>33</v>
      </c>
      <c r="C14" s="78">
        <v>0</v>
      </c>
      <c r="D14" s="73"/>
    </row>
    <row r="15" spans="1:5" ht="15.6" x14ac:dyDescent="0.3">
      <c r="A15" s="1"/>
      <c r="B15" s="79" t="s">
        <v>76</v>
      </c>
      <c r="C15" s="78">
        <v>0</v>
      </c>
      <c r="D15" s="73"/>
    </row>
    <row r="16" spans="1:5" ht="15.6" x14ac:dyDescent="0.3">
      <c r="A16" s="1"/>
      <c r="B16" s="80"/>
      <c r="C16" s="78"/>
      <c r="D16" s="73"/>
    </row>
    <row r="17" spans="1:5" ht="15.6" x14ac:dyDescent="0.3">
      <c r="A17" s="1"/>
      <c r="B17" s="81" t="s">
        <v>77</v>
      </c>
      <c r="C17" s="82">
        <f>SUM(C11:C15)</f>
        <v>29771.16</v>
      </c>
      <c r="D17" s="73"/>
      <c r="E17" s="77"/>
    </row>
    <row r="18" spans="1:5" ht="15.6" x14ac:dyDescent="0.3">
      <c r="A18" s="1"/>
      <c r="B18" s="83" t="s">
        <v>78</v>
      </c>
      <c r="C18" s="82">
        <f>C6+C9-C17</f>
        <v>17976.080000000005</v>
      </c>
      <c r="D18" s="73"/>
    </row>
    <row r="19" spans="1:5" ht="15.6" x14ac:dyDescent="0.3">
      <c r="A19" s="1"/>
      <c r="B19" s="68"/>
      <c r="C19" s="68"/>
      <c r="D19" s="73"/>
    </row>
    <row r="20" spans="1:5" ht="15.6" x14ac:dyDescent="0.3">
      <c r="A20" s="1"/>
      <c r="B20" s="68"/>
      <c r="C20" s="68"/>
      <c r="D20" s="73"/>
    </row>
    <row r="21" spans="1:5" ht="15.6" x14ac:dyDescent="0.3">
      <c r="A21" s="1"/>
      <c r="B21" s="68"/>
      <c r="C21" s="68"/>
      <c r="D21" s="73"/>
    </row>
    <row r="22" spans="1:5" ht="15.6" x14ac:dyDescent="0.3">
      <c r="A22" s="68" t="s">
        <v>79</v>
      </c>
      <c r="C22" s="68"/>
      <c r="D22" s="73"/>
    </row>
    <row r="23" spans="1:5" ht="15.6" x14ac:dyDescent="0.3">
      <c r="A23" s="1"/>
      <c r="B23" s="68"/>
      <c r="C23" s="68"/>
      <c r="D23" s="73"/>
    </row>
    <row r="24" spans="1:5" ht="15.6" x14ac:dyDescent="0.3">
      <c r="A24" s="1"/>
      <c r="B24" s="68"/>
      <c r="C24" s="68"/>
      <c r="D24" s="73"/>
    </row>
    <row r="25" spans="1:5" ht="15.6" x14ac:dyDescent="0.3">
      <c r="A25" s="1" t="s">
        <v>80</v>
      </c>
      <c r="B25" s="68" t="s">
        <v>81</v>
      </c>
      <c r="C25" s="68"/>
      <c r="D25" s="73"/>
    </row>
    <row r="26" spans="1:5" ht="15.6" x14ac:dyDescent="0.3">
      <c r="A26" s="1"/>
      <c r="B26" s="68" t="s">
        <v>82</v>
      </c>
      <c r="C26" s="68"/>
      <c r="D26" s="73"/>
    </row>
    <row r="27" spans="1:5" ht="15.6" x14ac:dyDescent="0.3">
      <c r="A27" s="1"/>
      <c r="B27" s="68" t="s">
        <v>83</v>
      </c>
      <c r="C27" s="68"/>
      <c r="D27" s="73"/>
    </row>
    <row r="28" spans="1:5" ht="15.6" x14ac:dyDescent="0.3">
      <c r="A28" s="1"/>
      <c r="B28" s="68"/>
      <c r="C28" s="68"/>
      <c r="D28" s="73"/>
    </row>
    <row r="29" spans="1:5" ht="15.6" x14ac:dyDescent="0.3">
      <c r="A29" s="1"/>
      <c r="B29" s="68"/>
      <c r="C29" s="68"/>
      <c r="D29" s="73"/>
    </row>
    <row r="30" spans="1:5" ht="15.6" x14ac:dyDescent="0.3">
      <c r="A30" s="64" t="s">
        <v>84</v>
      </c>
      <c r="B30" s="64"/>
      <c r="C30" s="64"/>
      <c r="D30" s="73"/>
    </row>
    <row r="31" spans="1:5" ht="15.6" x14ac:dyDescent="0.3">
      <c r="A31" s="1"/>
      <c r="B31" s="68"/>
      <c r="C31" s="68"/>
      <c r="D31" s="73"/>
    </row>
    <row r="32" spans="1:5" ht="15.6" x14ac:dyDescent="0.3">
      <c r="A32" s="1"/>
      <c r="B32" s="68"/>
      <c r="C32" s="68"/>
      <c r="D32" s="73"/>
    </row>
    <row r="33" spans="1:4" ht="15.6" x14ac:dyDescent="0.3">
      <c r="A33" s="1"/>
      <c r="B33" s="68"/>
      <c r="C33" s="68"/>
      <c r="D33" s="73"/>
    </row>
    <row r="34" spans="1:4" ht="15.6" x14ac:dyDescent="0.3">
      <c r="A34" s="1"/>
      <c r="B34" s="68"/>
      <c r="C34" s="68"/>
      <c r="D34" s="73"/>
    </row>
  </sheetData>
  <mergeCells count="7">
    <mergeCell ref="A30:C30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2021-03-03T11:17:16Z</dcterms:modified>
</cp:coreProperties>
</file>