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  <sheet name="Лист3" sheetId="19" r:id="rId6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отчет!$A$1:$C$33</definedName>
  </definedNames>
  <calcPr calcId="145621"/>
</workbook>
</file>

<file path=xl/calcChain.xml><?xml version="1.0" encoding="utf-8"?>
<calcChain xmlns="http://schemas.openxmlformats.org/spreadsheetml/2006/main">
  <c r="C15" i="18" l="1"/>
  <c r="C12" i="18"/>
  <c r="C13" i="18"/>
  <c r="C14" i="18"/>
  <c r="C11" i="18"/>
  <c r="C18" i="18" s="1"/>
  <c r="C8" i="18"/>
  <c r="C9" i="18" s="1"/>
  <c r="C6" i="18"/>
  <c r="C16" i="18"/>
  <c r="B44" i="17"/>
  <c r="E27" i="17"/>
  <c r="E26" i="17"/>
  <c r="E24" i="17"/>
  <c r="E23" i="17"/>
  <c r="E22" i="17"/>
  <c r="C19" i="18" l="1"/>
  <c r="B47" i="17"/>
  <c r="B48" i="17" s="1"/>
  <c r="B44" i="16"/>
  <c r="E24" i="16" l="1"/>
  <c r="E23" i="16"/>
  <c r="E22" i="16"/>
  <c r="E27" i="16" l="1"/>
  <c r="B47" i="16" s="1"/>
  <c r="B48" i="16" s="1"/>
  <c r="E27" i="14"/>
  <c r="E24" i="15"/>
  <c r="E23" i="15"/>
  <c r="D22" i="15"/>
  <c r="E22" i="15" s="1"/>
  <c r="E27" i="15" s="1"/>
  <c r="B47" i="15" s="1"/>
  <c r="D22" i="14" l="1"/>
  <c r="E23" i="14" l="1"/>
  <c r="E22" i="14"/>
  <c r="B47" i="14" s="1"/>
  <c r="B48" i="14" l="1"/>
  <c r="B44" i="15" s="1"/>
  <c r="B48" i="15" s="1"/>
</calcChain>
</file>

<file path=xl/sharedStrings.xml><?xml version="1.0" encoding="utf-8"?>
<sst xmlns="http://schemas.openxmlformats.org/spreadsheetml/2006/main" count="255" uniqueCount="91">
  <si>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</si>
  <si>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</si>
  <si>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</si>
  <si>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</si>
  <si>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</si>
  <si>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</si>
  <si>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</si>
  <si>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</si>
  <si>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</si>
  <si>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</si>
  <si>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</si>
  <si>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</si>
  <si>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</si>
  <si>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</si>
  <si>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</si>
  <si>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</si>
  <si>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</si>
  <si>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</si>
  <si>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</si>
  <si>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</si>
  <si>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</si>
  <si>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</si>
  <si>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</si>
  <si>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</si>
  <si>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</si>
  <si>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</si>
  <si>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Лесная, д. 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</si>
  <si>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№39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</si>
  <si>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</si>
  <si>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</si>
  <si>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</si>
  <si>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</si>
  <si>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</si>
  <si>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</si>
  <si>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</si>
  <si>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Общая площадь квартир - 717,2м2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</si>
  <si>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</si>
  <si>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</si>
  <si>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</si>
  <si>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</si>
  <si>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</si>
  <si>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собственников № от 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</si>
  <si>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Юрченко В.В.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</si>
  <si>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 Юрченко Владимира Валерьевича</t>
    </r>
  </si>
  <si>
    <t xml:space="preserve">Услуги по содержанию многоквартирного дома </t>
  </si>
  <si>
    <t>за 1 квартал 2020 года</t>
  </si>
  <si>
    <t>"31" 03 2020г.</t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</si>
  <si>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</si>
  <si>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</si>
  <si>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</si>
  <si>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</si>
  <si>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 xml:space="preserve">           2. Всего за период с "01" 04 2020 г. по "30" 06 2020 г. выполнено работ (оказано услуг) на общую сумму двадцать шесть тысяч шестьсот шестьдесят три рубля 84 копейки</t>
  </si>
  <si>
    <t>Обработка подъездов хлорсодержащими растворами  протирка перил, почт.ящиков, замков ежедневно</t>
  </si>
  <si>
    <t>с 26.03 по 31.03</t>
  </si>
  <si>
    <t>1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</si>
  <si>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четыре тысячи четыреста шестьдесят четыре рубля 84 копейки</t>
    </r>
  </si>
  <si>
    <t>Предъявлено населению 32983,91 руб.</t>
  </si>
  <si>
    <t>Предъявлено населению 32976,57 руб.</t>
  </si>
  <si>
    <t>Общая площадь квартир - 716,1м2</t>
  </si>
  <si>
    <t>за 3 квартал 2020 года</t>
  </si>
  <si>
    <t>"30" 09  2020 г.</t>
  </si>
  <si>
    <t>3 квартал</t>
  </si>
  <si>
    <t xml:space="preserve">           2. Всего за период с "01" 07 2020 г. по "30" 09 2020 г. выполнено работ (оказано услуг) на общую сумму тридцать четыре тысячи триста семнадцать рублей 50 копеек</t>
  </si>
  <si>
    <t>Предъявлено населению 34372,8 руб.</t>
  </si>
  <si>
    <t>за 4 квартал 2020 года</t>
  </si>
  <si>
    <t>"31" 12 2020 г.</t>
  </si>
  <si>
    <t>4 квартал</t>
  </si>
  <si>
    <t>замена крана отопления (кв.6)</t>
  </si>
  <si>
    <t>октябрь</t>
  </si>
  <si>
    <t>ч/час</t>
  </si>
  <si>
    <t xml:space="preserve">           2. Всего за период с "01" 10 2020 г. по "31" 12 2020 г. выполнено работ (оказано услуг) на общую сумму тридцать четыре тысячи семьсот тридцать один рубль 40 копеек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</si>
  <si>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</si>
  <si>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</si>
  <si>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</si>
  <si>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</si>
  <si>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</si>
  <si>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</si>
  <si>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</si>
  <si>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</si>
  <si>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</si>
  <si>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</si>
  <si>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</si>
  <si>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</si>
  <si>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</si>
  <si>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</si>
  <si>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</si>
  <si>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ул.Лесная,6</t>
  </si>
  <si>
    <t>Начислено всего 134706,08</t>
  </si>
  <si>
    <t>Непредвиденные работы 2ч/ч</t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</si>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</sst>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4" xfId="0" applyFont="1" applyFill="1" applyBorder="1"/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4" xfId="0" applyFont="1" applyBorder="1" applyAlignment="1">
      <alignment wrapText="1"/>
    </xf>
    <xf numFmtId="0" fontId="14" fillId="0" borderId="0" xfId="0" applyFo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5" fillId="0" borderId="4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2" zoomScaleNormal="90" zoomScaleSheetLayoutView="100" workbookViewId="0">
      <selection activeCell="C45" sqref="C45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88671875" style="2" customWidth="1"/>
    <col min="9" max="16384" width="9.109375" style="2"/>
  </cols>
  <sheetData>
    <row r="1" spans="1:5" ht="15.6" x14ac:dyDescent="0.25">
      <c r="A1" s="68" t="s">
        <v>11</v>
      </c>
      <c r="B1" s="68"/>
      <c r="C1" s="68"/>
      <c r="D1" s="68"/>
      <c r="E1" s="68"/>
    </row>
    <row r="2" spans="1:5" ht="33" customHeight="1" x14ac:dyDescent="0.3">
      <c r="A2" s="69" t="s">
        <v>12</v>
      </c>
      <c r="B2" s="70"/>
      <c r="C2" s="70"/>
      <c r="D2" s="70"/>
      <c r="E2" s="70"/>
    </row>
    <row r="3" spans="1:5" x14ac:dyDescent="0.25">
      <c r="A3" s="71" t="s">
        <v>45</v>
      </c>
      <c r="B3" s="71"/>
      <c r="C3" s="71"/>
      <c r="D3" s="71"/>
      <c r="E3" s="71"/>
    </row>
    <row r="4" spans="1:5" s="1" customFormat="1" ht="15.6" x14ac:dyDescent="0.3">
      <c r="A4" s="20" t="s">
        <v>13</v>
      </c>
      <c r="B4" s="4"/>
      <c r="C4" s="4"/>
      <c r="D4" s="4"/>
      <c r="E4" s="21" t="s">
        <v>46</v>
      </c>
    </row>
    <row r="5" spans="1:5" x14ac:dyDescent="0.25">
      <c r="A5" s="24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72" t="s">
        <v>26</v>
      </c>
      <c r="B7" s="72"/>
      <c r="C7" s="72"/>
      <c r="D7" s="72"/>
      <c r="E7" s="72"/>
    </row>
    <row r="8" spans="1:5" ht="18.75" customHeight="1" x14ac:dyDescent="0.25">
      <c r="A8" s="65" t="s">
        <v>1</v>
      </c>
      <c r="B8" s="65"/>
      <c r="C8" s="65"/>
      <c r="D8" s="65"/>
      <c r="E8" s="65"/>
    </row>
    <row r="9" spans="1:5" x14ac:dyDescent="0.25">
      <c r="A9" s="61" t="s">
        <v>43</v>
      </c>
      <c r="B9" s="61"/>
      <c r="C9" s="61"/>
      <c r="D9" s="61"/>
      <c r="E9" s="61"/>
    </row>
    <row r="10" spans="1:5" ht="24" customHeight="1" x14ac:dyDescent="0.25">
      <c r="A10" s="73" t="s">
        <v>14</v>
      </c>
      <c r="B10" s="74"/>
      <c r="C10" s="74"/>
      <c r="D10" s="74"/>
      <c r="E10" s="74"/>
    </row>
    <row r="11" spans="1:5" ht="28.5" customHeight="1" x14ac:dyDescent="0.25">
      <c r="A11" s="61" t="s">
        <v>41</v>
      </c>
      <c r="B11" s="61"/>
      <c r="C11" s="61"/>
      <c r="D11" s="61"/>
      <c r="E11" s="61"/>
    </row>
    <row r="12" spans="1:5" ht="12" customHeight="1" x14ac:dyDescent="0.25">
      <c r="A12" s="65" t="s">
        <v>15</v>
      </c>
      <c r="B12" s="66"/>
      <c r="C12" s="66"/>
      <c r="D12" s="66"/>
      <c r="E12" s="66"/>
    </row>
    <row r="13" spans="1:5" x14ac:dyDescent="0.25">
      <c r="A13" s="61" t="s">
        <v>22</v>
      </c>
      <c r="B13" s="61"/>
      <c r="C13" s="61"/>
      <c r="D13" s="61"/>
      <c r="E13" s="61"/>
    </row>
    <row r="14" spans="1:5" x14ac:dyDescent="0.25">
      <c r="A14" s="65" t="s">
        <v>2</v>
      </c>
      <c r="B14" s="66"/>
      <c r="C14" s="66"/>
      <c r="D14" s="66"/>
      <c r="E14" s="66"/>
    </row>
    <row r="15" spans="1:5" x14ac:dyDescent="0.25">
      <c r="A15" s="61" t="s">
        <v>23</v>
      </c>
      <c r="B15" s="61"/>
      <c r="C15" s="61"/>
      <c r="D15" s="61"/>
      <c r="E15" s="61"/>
    </row>
    <row r="16" spans="1:5" x14ac:dyDescent="0.25">
      <c r="A16" s="65" t="s">
        <v>16</v>
      </c>
      <c r="B16" s="66"/>
      <c r="C16" s="66"/>
      <c r="D16" s="66"/>
      <c r="E16" s="66"/>
    </row>
    <row r="17" spans="1:7" ht="29.25" customHeight="1" x14ac:dyDescent="0.25">
      <c r="A17" s="61" t="s">
        <v>17</v>
      </c>
      <c r="B17" s="61"/>
      <c r="C17" s="61"/>
      <c r="D17" s="61"/>
      <c r="E17" s="61"/>
    </row>
    <row r="18" spans="1:7" ht="57.6" customHeight="1" x14ac:dyDescent="0.25">
      <c r="A18" s="61" t="s">
        <v>27</v>
      </c>
      <c r="B18" s="61"/>
      <c r="C18" s="61"/>
      <c r="D18" s="61"/>
      <c r="E18" s="61"/>
    </row>
    <row r="19" spans="1:7" ht="34.5" customHeight="1" x14ac:dyDescent="0.25">
      <c r="A19" s="67" t="s">
        <v>28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v>717.2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2" t="s">
        <v>44</v>
      </c>
      <c r="B22" s="9" t="s">
        <v>33</v>
      </c>
      <c r="C22" s="3" t="s">
        <v>4</v>
      </c>
      <c r="D22" s="3">
        <f>7.99</f>
        <v>7.99</v>
      </c>
      <c r="E22" s="8">
        <f>D22*F20*G20</f>
        <v>17191.284000000003</v>
      </c>
    </row>
    <row r="23" spans="1:7" x14ac:dyDescent="0.25">
      <c r="A23" s="7" t="s">
        <v>40</v>
      </c>
      <c r="B23" s="9" t="s">
        <v>24</v>
      </c>
      <c r="C23" s="3" t="s">
        <v>4</v>
      </c>
      <c r="D23" s="3">
        <v>3.3</v>
      </c>
      <c r="E23" s="8">
        <f>D23*F20*G20</f>
        <v>7100.2800000000007</v>
      </c>
    </row>
    <row r="24" spans="1:7" ht="55.2" x14ac:dyDescent="0.25">
      <c r="A24" s="7" t="s">
        <v>52</v>
      </c>
      <c r="B24" s="34" t="s">
        <v>53</v>
      </c>
      <c r="C24" s="3" t="s">
        <v>4</v>
      </c>
      <c r="D24" s="3"/>
      <c r="E24" s="8">
        <v>173.28</v>
      </c>
    </row>
    <row r="25" spans="1:7" x14ac:dyDescent="0.25">
      <c r="A25" s="7" t="s">
        <v>29</v>
      </c>
      <c r="B25" s="9" t="s">
        <v>54</v>
      </c>
      <c r="C25" s="3" t="s">
        <v>30</v>
      </c>
      <c r="D25" s="3"/>
      <c r="E25" s="8">
        <v>0</v>
      </c>
    </row>
    <row r="26" spans="1:7" x14ac:dyDescent="0.25">
      <c r="A26" s="26"/>
      <c r="B26" s="9"/>
      <c r="C26" s="3"/>
      <c r="E26" s="27"/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24464.844000000005</v>
      </c>
    </row>
    <row r="29" spans="1:7" ht="31.95" customHeight="1" x14ac:dyDescent="0.25">
      <c r="A29" s="61" t="s">
        <v>55</v>
      </c>
      <c r="B29" s="61"/>
      <c r="C29" s="61"/>
      <c r="D29" s="61"/>
      <c r="E29" s="61"/>
    </row>
    <row r="30" spans="1:7" ht="32.25" customHeight="1" x14ac:dyDescent="0.25">
      <c r="A30" s="61" t="s">
        <v>21</v>
      </c>
      <c r="B30" s="61"/>
      <c r="C30" s="61"/>
      <c r="D30" s="61"/>
      <c r="E30" s="61"/>
    </row>
    <row r="31" spans="1:7" x14ac:dyDescent="0.25">
      <c r="A31" s="61" t="s">
        <v>20</v>
      </c>
      <c r="B31" s="61"/>
      <c r="C31" s="61"/>
      <c r="D31" s="61"/>
      <c r="E31" s="61"/>
    </row>
    <row r="32" spans="1:7" ht="27.75" customHeight="1" x14ac:dyDescent="0.25">
      <c r="A32" s="61" t="s">
        <v>32</v>
      </c>
      <c r="B32" s="61"/>
      <c r="C32" s="61"/>
      <c r="D32" s="61"/>
      <c r="E32" s="61"/>
    </row>
    <row r="33" spans="1:5" x14ac:dyDescent="0.25">
      <c r="A33" s="61" t="s">
        <v>18</v>
      </c>
      <c r="B33" s="61"/>
      <c r="C33" s="61"/>
      <c r="D33" s="61"/>
      <c r="E33" s="61"/>
    </row>
    <row r="34" spans="1:5" x14ac:dyDescent="0.25">
      <c r="A34" s="64" t="s">
        <v>5</v>
      </c>
      <c r="B34" s="64"/>
      <c r="C34" s="64"/>
      <c r="D34" s="64"/>
      <c r="E34" s="64"/>
    </row>
    <row r="35" spans="1:5" x14ac:dyDescent="0.25">
      <c r="A35" s="61" t="s">
        <v>18</v>
      </c>
      <c r="B35" s="61"/>
      <c r="C35" s="61"/>
      <c r="D35" s="61"/>
      <c r="E35" s="61"/>
    </row>
    <row r="36" spans="1:5" x14ac:dyDescent="0.25">
      <c r="A36" s="62" t="s">
        <v>31</v>
      </c>
      <c r="B36" s="62"/>
      <c r="C36" s="62"/>
      <c r="D36" s="62"/>
      <c r="E36" s="5"/>
    </row>
    <row r="37" spans="1:5" x14ac:dyDescent="0.25">
      <c r="B37" s="63" t="s">
        <v>19</v>
      </c>
      <c r="C37" s="63"/>
      <c r="D37" s="63"/>
      <c r="E37" s="6" t="s">
        <v>6</v>
      </c>
    </row>
    <row r="38" spans="1:5" x14ac:dyDescent="0.25">
      <c r="A38" s="23"/>
      <c r="B38" s="23"/>
      <c r="C38" s="23"/>
      <c r="D38" s="23"/>
      <c r="E38" s="23"/>
    </row>
    <row r="39" spans="1:5" x14ac:dyDescent="0.25">
      <c r="A39" s="62" t="s">
        <v>42</v>
      </c>
      <c r="B39" s="62"/>
      <c r="C39" s="62"/>
      <c r="D39" s="62"/>
      <c r="E39" s="5"/>
    </row>
    <row r="40" spans="1:5" x14ac:dyDescent="0.25">
      <c r="B40" s="63" t="s">
        <v>19</v>
      </c>
      <c r="C40" s="63"/>
      <c r="D40" s="63"/>
      <c r="E40" s="6" t="s">
        <v>6</v>
      </c>
    </row>
    <row r="42" spans="1:5" x14ac:dyDescent="0.25">
      <c r="A42" s="2" t="s">
        <v>35</v>
      </c>
    </row>
    <row r="43" spans="1:5" x14ac:dyDescent="0.25">
      <c r="A43" s="14" t="s">
        <v>34</v>
      </c>
    </row>
    <row r="44" spans="1:5" x14ac:dyDescent="0.25">
      <c r="A44" s="2" t="s">
        <v>39</v>
      </c>
      <c r="B44" s="15">
        <v>-4485.7299999999996</v>
      </c>
    </row>
    <row r="45" spans="1:5" ht="26.4" x14ac:dyDescent="0.25">
      <c r="A45" s="18" t="s">
        <v>56</v>
      </c>
      <c r="B45" s="16"/>
    </row>
    <row r="46" spans="1:5" x14ac:dyDescent="0.25">
      <c r="A46" s="2" t="s">
        <v>36</v>
      </c>
      <c r="B46" s="16">
        <v>27836.6</v>
      </c>
    </row>
    <row r="47" spans="1:5" ht="27.6" x14ac:dyDescent="0.25">
      <c r="A47" s="25" t="s">
        <v>37</v>
      </c>
      <c r="B47" s="16">
        <f>E27</f>
        <v>24464.844000000005</v>
      </c>
    </row>
    <row r="48" spans="1:5" x14ac:dyDescent="0.25">
      <c r="A48" s="17" t="s">
        <v>38</v>
      </c>
      <c r="B48" s="19">
        <f>B44+B46-B47</f>
        <v>-1113.9740000000056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Normal="90" zoomScaleSheetLayoutView="100" workbookViewId="0">
      <selection activeCell="D22" sqref="D22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88671875" style="2" customWidth="1"/>
    <col min="9" max="16384" width="9.109375" style="2"/>
  </cols>
  <sheetData>
    <row r="1" spans="1:5" ht="15.6" x14ac:dyDescent="0.25">
      <c r="A1" s="68" t="s">
        <v>11</v>
      </c>
      <c r="B1" s="68"/>
      <c r="C1" s="68"/>
      <c r="D1" s="68"/>
      <c r="E1" s="68"/>
    </row>
    <row r="2" spans="1:5" ht="33" customHeight="1" x14ac:dyDescent="0.3">
      <c r="A2" s="69" t="s">
        <v>12</v>
      </c>
      <c r="B2" s="70"/>
      <c r="C2" s="70"/>
      <c r="D2" s="70"/>
      <c r="E2" s="70"/>
    </row>
    <row r="3" spans="1:5" x14ac:dyDescent="0.25">
      <c r="A3" s="71" t="s">
        <v>47</v>
      </c>
      <c r="B3" s="71"/>
      <c r="C3" s="71"/>
      <c r="D3" s="71"/>
      <c r="E3" s="71"/>
    </row>
    <row r="4" spans="1:5" s="1" customFormat="1" ht="28.2" x14ac:dyDescent="0.3">
      <c r="A4" s="20" t="s">
        <v>13</v>
      </c>
      <c r="B4" s="4"/>
      <c r="C4" s="4"/>
      <c r="D4" s="4"/>
      <c r="E4" s="21" t="s">
        <v>48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72" t="s">
        <v>26</v>
      </c>
      <c r="B7" s="72"/>
      <c r="C7" s="72"/>
      <c r="D7" s="72"/>
      <c r="E7" s="72"/>
    </row>
    <row r="8" spans="1:5" ht="18.75" customHeight="1" x14ac:dyDescent="0.25">
      <c r="A8" s="65" t="s">
        <v>1</v>
      </c>
      <c r="B8" s="65"/>
      <c r="C8" s="65"/>
      <c r="D8" s="65"/>
      <c r="E8" s="65"/>
    </row>
    <row r="9" spans="1:5" x14ac:dyDescent="0.25">
      <c r="A9" s="61" t="s">
        <v>43</v>
      </c>
      <c r="B9" s="61"/>
      <c r="C9" s="61"/>
      <c r="D9" s="61"/>
      <c r="E9" s="61"/>
    </row>
    <row r="10" spans="1:5" ht="24" customHeight="1" x14ac:dyDescent="0.25">
      <c r="A10" s="73" t="s">
        <v>14</v>
      </c>
      <c r="B10" s="74"/>
      <c r="C10" s="74"/>
      <c r="D10" s="74"/>
      <c r="E10" s="74"/>
    </row>
    <row r="11" spans="1:5" ht="28.5" customHeight="1" x14ac:dyDescent="0.25">
      <c r="A11" s="61" t="s">
        <v>41</v>
      </c>
      <c r="B11" s="61"/>
      <c r="C11" s="61"/>
      <c r="D11" s="61"/>
      <c r="E11" s="61"/>
    </row>
    <row r="12" spans="1:5" ht="12" customHeight="1" x14ac:dyDescent="0.25">
      <c r="A12" s="65" t="s">
        <v>15</v>
      </c>
      <c r="B12" s="66"/>
      <c r="C12" s="66"/>
      <c r="D12" s="66"/>
      <c r="E12" s="66"/>
    </row>
    <row r="13" spans="1:5" x14ac:dyDescent="0.25">
      <c r="A13" s="61" t="s">
        <v>22</v>
      </c>
      <c r="B13" s="61"/>
      <c r="C13" s="61"/>
      <c r="D13" s="61"/>
      <c r="E13" s="61"/>
    </row>
    <row r="14" spans="1:5" x14ac:dyDescent="0.25">
      <c r="A14" s="65" t="s">
        <v>2</v>
      </c>
      <c r="B14" s="66"/>
      <c r="C14" s="66"/>
      <c r="D14" s="66"/>
      <c r="E14" s="66"/>
    </row>
    <row r="15" spans="1:5" x14ac:dyDescent="0.25">
      <c r="A15" s="61" t="s">
        <v>23</v>
      </c>
      <c r="B15" s="61"/>
      <c r="C15" s="61"/>
      <c r="D15" s="61"/>
      <c r="E15" s="61"/>
    </row>
    <row r="16" spans="1:5" x14ac:dyDescent="0.25">
      <c r="A16" s="65" t="s">
        <v>16</v>
      </c>
      <c r="B16" s="66"/>
      <c r="C16" s="66"/>
      <c r="D16" s="66"/>
      <c r="E16" s="66"/>
    </row>
    <row r="17" spans="1:7" ht="29.25" customHeight="1" x14ac:dyDescent="0.25">
      <c r="A17" s="61" t="s">
        <v>17</v>
      </c>
      <c r="B17" s="61"/>
      <c r="C17" s="61"/>
      <c r="D17" s="61"/>
      <c r="E17" s="61"/>
    </row>
    <row r="18" spans="1:7" ht="57.6" customHeight="1" x14ac:dyDescent="0.25">
      <c r="A18" s="61" t="s">
        <v>27</v>
      </c>
      <c r="B18" s="61"/>
      <c r="C18" s="61"/>
      <c r="D18" s="61"/>
      <c r="E18" s="61"/>
    </row>
    <row r="19" spans="1:7" ht="34.5" customHeight="1" x14ac:dyDescent="0.25">
      <c r="A19" s="67" t="s">
        <v>28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v>717.2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2" t="s">
        <v>44</v>
      </c>
      <c r="B22" s="9" t="s">
        <v>33</v>
      </c>
      <c r="C22" s="3" t="s">
        <v>4</v>
      </c>
      <c r="D22" s="3">
        <f>7.99</f>
        <v>7.99</v>
      </c>
      <c r="E22" s="8">
        <f>D22*F20*G20</f>
        <v>17191.284000000003</v>
      </c>
    </row>
    <row r="23" spans="1:7" x14ac:dyDescent="0.25">
      <c r="A23" s="7" t="s">
        <v>40</v>
      </c>
      <c r="B23" s="9" t="s">
        <v>24</v>
      </c>
      <c r="C23" s="3" t="s">
        <v>4</v>
      </c>
      <c r="D23" s="3">
        <v>3.3</v>
      </c>
      <c r="E23" s="8">
        <f>D23*F20*G20</f>
        <v>7100.2800000000007</v>
      </c>
    </row>
    <row r="24" spans="1:7" ht="69" x14ac:dyDescent="0.25">
      <c r="A24" s="7" t="s">
        <v>49</v>
      </c>
      <c r="B24" s="9" t="s">
        <v>50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29</v>
      </c>
      <c r="B25" s="9" t="s">
        <v>50</v>
      </c>
      <c r="C25" s="3" t="s">
        <v>30</v>
      </c>
      <c r="D25" s="3"/>
      <c r="E25" s="8">
        <v>0</v>
      </c>
    </row>
    <row r="26" spans="1:7" x14ac:dyDescent="0.25">
      <c r="A26" s="26"/>
      <c r="B26" s="9"/>
      <c r="C26" s="3"/>
      <c r="E26" s="27"/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26663.844000000005</v>
      </c>
    </row>
    <row r="29" spans="1:7" ht="31.95" customHeight="1" x14ac:dyDescent="0.25">
      <c r="A29" s="61" t="s">
        <v>51</v>
      </c>
      <c r="B29" s="61"/>
      <c r="C29" s="61"/>
      <c r="D29" s="61"/>
      <c r="E29" s="61"/>
    </row>
    <row r="30" spans="1:7" ht="32.25" customHeight="1" x14ac:dyDescent="0.25">
      <c r="A30" s="61" t="s">
        <v>21</v>
      </c>
      <c r="B30" s="61"/>
      <c r="C30" s="61"/>
      <c r="D30" s="61"/>
      <c r="E30" s="61"/>
    </row>
    <row r="31" spans="1:7" x14ac:dyDescent="0.25">
      <c r="A31" s="61" t="s">
        <v>20</v>
      </c>
      <c r="B31" s="61"/>
      <c r="C31" s="61"/>
      <c r="D31" s="61"/>
      <c r="E31" s="61"/>
    </row>
    <row r="32" spans="1:7" ht="27.75" customHeight="1" x14ac:dyDescent="0.25">
      <c r="A32" s="61" t="s">
        <v>32</v>
      </c>
      <c r="B32" s="61"/>
      <c r="C32" s="61"/>
      <c r="D32" s="61"/>
      <c r="E32" s="61"/>
    </row>
    <row r="33" spans="1:5" x14ac:dyDescent="0.25">
      <c r="A33" s="61" t="s">
        <v>18</v>
      </c>
      <c r="B33" s="61"/>
      <c r="C33" s="61"/>
      <c r="D33" s="61"/>
      <c r="E33" s="61"/>
    </row>
    <row r="34" spans="1:5" x14ac:dyDescent="0.25">
      <c r="A34" s="64" t="s">
        <v>5</v>
      </c>
      <c r="B34" s="64"/>
      <c r="C34" s="64"/>
      <c r="D34" s="64"/>
      <c r="E34" s="64"/>
    </row>
    <row r="35" spans="1:5" x14ac:dyDescent="0.25">
      <c r="A35" s="61" t="s">
        <v>18</v>
      </c>
      <c r="B35" s="61"/>
      <c r="C35" s="61"/>
      <c r="D35" s="61"/>
      <c r="E35" s="61"/>
    </row>
    <row r="36" spans="1:5" x14ac:dyDescent="0.25">
      <c r="A36" s="62" t="s">
        <v>31</v>
      </c>
      <c r="B36" s="62"/>
      <c r="C36" s="62"/>
      <c r="D36" s="62"/>
      <c r="E36" s="5"/>
    </row>
    <row r="37" spans="1:5" x14ac:dyDescent="0.25">
      <c r="B37" s="63" t="s">
        <v>19</v>
      </c>
      <c r="C37" s="63"/>
      <c r="D37" s="63"/>
      <c r="E37" s="6" t="s">
        <v>6</v>
      </c>
    </row>
    <row r="38" spans="1:5" x14ac:dyDescent="0.25">
      <c r="A38" s="28"/>
      <c r="B38" s="28"/>
      <c r="C38" s="28"/>
      <c r="D38" s="28"/>
      <c r="E38" s="28"/>
    </row>
    <row r="39" spans="1:5" x14ac:dyDescent="0.25">
      <c r="A39" s="62" t="s">
        <v>42</v>
      </c>
      <c r="B39" s="62"/>
      <c r="C39" s="62"/>
      <c r="D39" s="62"/>
      <c r="E39" s="5"/>
    </row>
    <row r="40" spans="1:5" x14ac:dyDescent="0.25">
      <c r="B40" s="63" t="s">
        <v>19</v>
      </c>
      <c r="C40" s="63"/>
      <c r="D40" s="63"/>
      <c r="E40" s="6" t="s">
        <v>6</v>
      </c>
    </row>
    <row r="42" spans="1:5" x14ac:dyDescent="0.25">
      <c r="A42" s="2" t="s">
        <v>35</v>
      </c>
    </row>
    <row r="43" spans="1:5" x14ac:dyDescent="0.25">
      <c r="A43" s="14" t="s">
        <v>34</v>
      </c>
    </row>
    <row r="44" spans="1:5" x14ac:dyDescent="0.25">
      <c r="A44" s="2" t="s">
        <v>39</v>
      </c>
      <c r="B44" s="15">
        <f>'1кв'!B48</f>
        <v>-1113.9740000000056</v>
      </c>
    </row>
    <row r="45" spans="1:5" ht="26.4" x14ac:dyDescent="0.25">
      <c r="A45" s="18" t="s">
        <v>57</v>
      </c>
      <c r="B45" s="16"/>
    </row>
    <row r="46" spans="1:5" x14ac:dyDescent="0.25">
      <c r="A46" s="2" t="s">
        <v>36</v>
      </c>
      <c r="B46" s="16">
        <v>31407.45</v>
      </c>
    </row>
    <row r="47" spans="1:5" ht="27.6" x14ac:dyDescent="0.25">
      <c r="A47" s="30" t="s">
        <v>37</v>
      </c>
      <c r="B47" s="16">
        <f>E27</f>
        <v>26663.844000000005</v>
      </c>
    </row>
    <row r="48" spans="1:5" x14ac:dyDescent="0.25">
      <c r="A48" s="17" t="s">
        <v>38</v>
      </c>
      <c r="B48" s="19">
        <f>B44+B46-B47</f>
        <v>3629.6319999999905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2" zoomScaleNormal="90" zoomScaleSheetLayoutView="100" workbookViewId="0">
      <selection activeCell="C47" sqref="C4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88671875" style="2" customWidth="1"/>
    <col min="9" max="16384" width="9.109375" style="2"/>
  </cols>
  <sheetData>
    <row r="1" spans="1:5" ht="15.6" x14ac:dyDescent="0.25">
      <c r="A1" s="68" t="s">
        <v>11</v>
      </c>
      <c r="B1" s="68"/>
      <c r="C1" s="68"/>
      <c r="D1" s="68"/>
      <c r="E1" s="68"/>
    </row>
    <row r="2" spans="1:5" ht="33" customHeight="1" x14ac:dyDescent="0.3">
      <c r="A2" s="69" t="s">
        <v>12</v>
      </c>
      <c r="B2" s="70"/>
      <c r="C2" s="70"/>
      <c r="D2" s="70"/>
      <c r="E2" s="70"/>
    </row>
    <row r="3" spans="1:5" x14ac:dyDescent="0.25">
      <c r="A3" s="71" t="s">
        <v>59</v>
      </c>
      <c r="B3" s="71"/>
      <c r="C3" s="71"/>
      <c r="D3" s="71"/>
      <c r="E3" s="71"/>
    </row>
    <row r="4" spans="1:5" s="1" customFormat="1" ht="28.2" x14ac:dyDescent="0.3">
      <c r="A4" s="20" t="s">
        <v>13</v>
      </c>
      <c r="B4" s="4"/>
      <c r="C4" s="4"/>
      <c r="D4" s="4"/>
      <c r="E4" s="21" t="s">
        <v>60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72" t="s">
        <v>26</v>
      </c>
      <c r="B7" s="72"/>
      <c r="C7" s="72"/>
      <c r="D7" s="72"/>
      <c r="E7" s="72"/>
    </row>
    <row r="8" spans="1:5" ht="18.75" customHeight="1" x14ac:dyDescent="0.25">
      <c r="A8" s="65" t="s">
        <v>1</v>
      </c>
      <c r="B8" s="65"/>
      <c r="C8" s="65"/>
      <c r="D8" s="65"/>
      <c r="E8" s="65"/>
    </row>
    <row r="9" spans="1:5" x14ac:dyDescent="0.25">
      <c r="A9" s="61" t="s">
        <v>43</v>
      </c>
      <c r="B9" s="61"/>
      <c r="C9" s="61"/>
      <c r="D9" s="61"/>
      <c r="E9" s="61"/>
    </row>
    <row r="10" spans="1:5" ht="24" customHeight="1" x14ac:dyDescent="0.25">
      <c r="A10" s="73" t="s">
        <v>14</v>
      </c>
      <c r="B10" s="74"/>
      <c r="C10" s="74"/>
      <c r="D10" s="74"/>
      <c r="E10" s="74"/>
    </row>
    <row r="11" spans="1:5" ht="28.5" customHeight="1" x14ac:dyDescent="0.25">
      <c r="A11" s="61" t="s">
        <v>41</v>
      </c>
      <c r="B11" s="61"/>
      <c r="C11" s="61"/>
      <c r="D11" s="61"/>
      <c r="E11" s="61"/>
    </row>
    <row r="12" spans="1:5" ht="12" customHeight="1" x14ac:dyDescent="0.25">
      <c r="A12" s="65" t="s">
        <v>15</v>
      </c>
      <c r="B12" s="66"/>
      <c r="C12" s="66"/>
      <c r="D12" s="66"/>
      <c r="E12" s="66"/>
    </row>
    <row r="13" spans="1:5" x14ac:dyDescent="0.25">
      <c r="A13" s="61" t="s">
        <v>22</v>
      </c>
      <c r="B13" s="61"/>
      <c r="C13" s="61"/>
      <c r="D13" s="61"/>
      <c r="E13" s="61"/>
    </row>
    <row r="14" spans="1:5" x14ac:dyDescent="0.25">
      <c r="A14" s="65" t="s">
        <v>2</v>
      </c>
      <c r="B14" s="66"/>
      <c r="C14" s="66"/>
      <c r="D14" s="66"/>
      <c r="E14" s="66"/>
    </row>
    <row r="15" spans="1:5" x14ac:dyDescent="0.25">
      <c r="A15" s="61" t="s">
        <v>23</v>
      </c>
      <c r="B15" s="61"/>
      <c r="C15" s="61"/>
      <c r="D15" s="61"/>
      <c r="E15" s="61"/>
    </row>
    <row r="16" spans="1:5" x14ac:dyDescent="0.25">
      <c r="A16" s="65" t="s">
        <v>16</v>
      </c>
      <c r="B16" s="66"/>
      <c r="C16" s="66"/>
      <c r="D16" s="66"/>
      <c r="E16" s="66"/>
    </row>
    <row r="17" spans="1:7" ht="29.25" customHeight="1" x14ac:dyDescent="0.25">
      <c r="A17" s="61" t="s">
        <v>17</v>
      </c>
      <c r="B17" s="61"/>
      <c r="C17" s="61"/>
      <c r="D17" s="61"/>
      <c r="E17" s="61"/>
    </row>
    <row r="18" spans="1:7" ht="57.6" customHeight="1" x14ac:dyDescent="0.25">
      <c r="A18" s="61" t="s">
        <v>27</v>
      </c>
      <c r="B18" s="61"/>
      <c r="C18" s="61"/>
      <c r="D18" s="61"/>
      <c r="E18" s="61"/>
    </row>
    <row r="19" spans="1:7" ht="34.5" customHeight="1" x14ac:dyDescent="0.25">
      <c r="A19" s="67" t="s">
        <v>28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v>716.1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2" t="s">
        <v>44</v>
      </c>
      <c r="B22" s="9" t="s">
        <v>33</v>
      </c>
      <c r="C22" s="3" t="s">
        <v>4</v>
      </c>
      <c r="D22" s="3">
        <v>11.44</v>
      </c>
      <c r="E22" s="8">
        <f>D22*F20*G20</f>
        <v>24576.551999999996</v>
      </c>
    </row>
    <row r="23" spans="1:7" x14ac:dyDescent="0.25">
      <c r="A23" s="7" t="s">
        <v>40</v>
      </c>
      <c r="B23" s="9" t="s">
        <v>24</v>
      </c>
      <c r="C23" s="3" t="s">
        <v>4</v>
      </c>
      <c r="D23" s="3">
        <v>3.43</v>
      </c>
      <c r="E23" s="8">
        <f>D23*F20*G20</f>
        <v>7368.6690000000017</v>
      </c>
    </row>
    <row r="24" spans="1:7" ht="69" x14ac:dyDescent="0.25">
      <c r="A24" s="7" t="s">
        <v>49</v>
      </c>
      <c r="B24" s="9" t="s">
        <v>61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29</v>
      </c>
      <c r="B25" s="9" t="s">
        <v>61</v>
      </c>
      <c r="C25" s="3" t="s">
        <v>30</v>
      </c>
      <c r="D25" s="3"/>
      <c r="E25" s="8">
        <v>0</v>
      </c>
    </row>
    <row r="26" spans="1:7" x14ac:dyDescent="0.25">
      <c r="A26" s="26"/>
      <c r="B26" s="9"/>
      <c r="C26" s="3"/>
      <c r="E26" s="27"/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34317.500999999997</v>
      </c>
    </row>
    <row r="29" spans="1:7" ht="31.95" customHeight="1" x14ac:dyDescent="0.25">
      <c r="A29" s="61" t="s">
        <v>62</v>
      </c>
      <c r="B29" s="61"/>
      <c r="C29" s="61"/>
      <c r="D29" s="61"/>
      <c r="E29" s="61"/>
    </row>
    <row r="30" spans="1:7" ht="32.25" customHeight="1" x14ac:dyDescent="0.25">
      <c r="A30" s="61" t="s">
        <v>21</v>
      </c>
      <c r="B30" s="61"/>
      <c r="C30" s="61"/>
      <c r="D30" s="61"/>
      <c r="E30" s="61"/>
    </row>
    <row r="31" spans="1:7" x14ac:dyDescent="0.25">
      <c r="A31" s="61" t="s">
        <v>20</v>
      </c>
      <c r="B31" s="61"/>
      <c r="C31" s="61"/>
      <c r="D31" s="61"/>
      <c r="E31" s="61"/>
    </row>
    <row r="32" spans="1:7" ht="27.75" customHeight="1" x14ac:dyDescent="0.25">
      <c r="A32" s="61" t="s">
        <v>32</v>
      </c>
      <c r="B32" s="61"/>
      <c r="C32" s="61"/>
      <c r="D32" s="61"/>
      <c r="E32" s="61"/>
    </row>
    <row r="33" spans="1:5" x14ac:dyDescent="0.25">
      <c r="A33" s="61" t="s">
        <v>18</v>
      </c>
      <c r="B33" s="61"/>
      <c r="C33" s="61"/>
      <c r="D33" s="61"/>
      <c r="E33" s="61"/>
    </row>
    <row r="34" spans="1:5" x14ac:dyDescent="0.25">
      <c r="A34" s="64" t="s">
        <v>5</v>
      </c>
      <c r="B34" s="64"/>
      <c r="C34" s="64"/>
      <c r="D34" s="64"/>
      <c r="E34" s="64"/>
    </row>
    <row r="35" spans="1:5" x14ac:dyDescent="0.25">
      <c r="A35" s="61" t="s">
        <v>18</v>
      </c>
      <c r="B35" s="61"/>
      <c r="C35" s="61"/>
      <c r="D35" s="61"/>
      <c r="E35" s="61"/>
    </row>
    <row r="36" spans="1:5" x14ac:dyDescent="0.25">
      <c r="A36" s="62" t="s">
        <v>31</v>
      </c>
      <c r="B36" s="62"/>
      <c r="C36" s="62"/>
      <c r="D36" s="62"/>
      <c r="E36" s="5"/>
    </row>
    <row r="37" spans="1:5" x14ac:dyDescent="0.25">
      <c r="B37" s="63" t="s">
        <v>19</v>
      </c>
      <c r="C37" s="63"/>
      <c r="D37" s="63"/>
      <c r="E37" s="6" t="s">
        <v>6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62" t="s">
        <v>42</v>
      </c>
      <c r="B39" s="62"/>
      <c r="C39" s="62"/>
      <c r="D39" s="62"/>
      <c r="E39" s="5"/>
    </row>
    <row r="40" spans="1:5" x14ac:dyDescent="0.25">
      <c r="B40" s="63" t="s">
        <v>19</v>
      </c>
      <c r="C40" s="63"/>
      <c r="D40" s="63"/>
      <c r="E40" s="6" t="s">
        <v>6</v>
      </c>
    </row>
    <row r="42" spans="1:5" x14ac:dyDescent="0.25">
      <c r="A42" s="2" t="s">
        <v>58</v>
      </c>
    </row>
    <row r="43" spans="1:5" x14ac:dyDescent="0.25">
      <c r="A43" s="14" t="s">
        <v>34</v>
      </c>
    </row>
    <row r="44" spans="1:5" x14ac:dyDescent="0.25">
      <c r="A44" s="2" t="s">
        <v>39</v>
      </c>
      <c r="B44" s="15">
        <f>'2кв'!B48</f>
        <v>3629.6319999999905</v>
      </c>
    </row>
    <row r="45" spans="1:5" x14ac:dyDescent="0.25">
      <c r="A45" s="18" t="s">
        <v>63</v>
      </c>
      <c r="B45" s="16"/>
    </row>
    <row r="46" spans="1:5" x14ac:dyDescent="0.25">
      <c r="A46" s="2" t="s">
        <v>36</v>
      </c>
      <c r="B46" s="16">
        <v>31949.360000000001</v>
      </c>
    </row>
    <row r="47" spans="1:5" ht="27.6" x14ac:dyDescent="0.25">
      <c r="A47" s="33" t="s">
        <v>37</v>
      </c>
      <c r="B47" s="16">
        <f>E27</f>
        <v>34317.500999999997</v>
      </c>
    </row>
    <row r="48" spans="1:5" x14ac:dyDescent="0.25">
      <c r="A48" s="17" t="s">
        <v>38</v>
      </c>
      <c r="B48" s="19">
        <f>B44+B46-B47</f>
        <v>1261.4909999999945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31" zoomScaleNormal="90" zoomScaleSheetLayoutView="100" workbookViewId="0">
      <selection activeCell="A29" sqref="A29:E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88671875" style="2" customWidth="1"/>
    <col min="9" max="16384" width="9.109375" style="2"/>
  </cols>
  <sheetData>
    <row r="1" spans="1:5" ht="15.6" x14ac:dyDescent="0.25">
      <c r="A1" s="68" t="s">
        <v>11</v>
      </c>
      <c r="B1" s="68"/>
      <c r="C1" s="68"/>
      <c r="D1" s="68"/>
      <c r="E1" s="68"/>
    </row>
    <row r="2" spans="1:5" ht="33" customHeight="1" x14ac:dyDescent="0.3">
      <c r="A2" s="69" t="s">
        <v>12</v>
      </c>
      <c r="B2" s="70"/>
      <c r="C2" s="70"/>
      <c r="D2" s="70"/>
      <c r="E2" s="70"/>
    </row>
    <row r="3" spans="1:5" x14ac:dyDescent="0.25">
      <c r="A3" s="71" t="s">
        <v>64</v>
      </c>
      <c r="B3" s="71"/>
      <c r="C3" s="71"/>
      <c r="D3" s="71"/>
      <c r="E3" s="71"/>
    </row>
    <row r="4" spans="1:5" s="1" customFormat="1" ht="15.6" x14ac:dyDescent="0.3">
      <c r="A4" s="38" t="s">
        <v>13</v>
      </c>
      <c r="B4" s="39"/>
      <c r="C4" s="39"/>
      <c r="D4" s="75" t="s">
        <v>65</v>
      </c>
      <c r="E4" s="75"/>
    </row>
    <row r="5" spans="1:5" x14ac:dyDescent="0.25">
      <c r="A5" s="36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72" t="s">
        <v>26</v>
      </c>
      <c r="B7" s="72"/>
      <c r="C7" s="72"/>
      <c r="D7" s="72"/>
      <c r="E7" s="72"/>
    </row>
    <row r="8" spans="1:5" ht="18.75" customHeight="1" x14ac:dyDescent="0.25">
      <c r="A8" s="65" t="s">
        <v>1</v>
      </c>
      <c r="B8" s="65"/>
      <c r="C8" s="65"/>
      <c r="D8" s="65"/>
      <c r="E8" s="65"/>
    </row>
    <row r="9" spans="1:5" x14ac:dyDescent="0.25">
      <c r="A9" s="61" t="s">
        <v>43</v>
      </c>
      <c r="B9" s="61"/>
      <c r="C9" s="61"/>
      <c r="D9" s="61"/>
      <c r="E9" s="61"/>
    </row>
    <row r="10" spans="1:5" ht="24" customHeight="1" x14ac:dyDescent="0.25">
      <c r="A10" s="73" t="s">
        <v>14</v>
      </c>
      <c r="B10" s="74"/>
      <c r="C10" s="74"/>
      <c r="D10" s="74"/>
      <c r="E10" s="74"/>
    </row>
    <row r="11" spans="1:5" ht="28.5" customHeight="1" x14ac:dyDescent="0.25">
      <c r="A11" s="61" t="s">
        <v>41</v>
      </c>
      <c r="B11" s="61"/>
      <c r="C11" s="61"/>
      <c r="D11" s="61"/>
      <c r="E11" s="61"/>
    </row>
    <row r="12" spans="1:5" ht="12" customHeight="1" x14ac:dyDescent="0.25">
      <c r="A12" s="65" t="s">
        <v>15</v>
      </c>
      <c r="B12" s="66"/>
      <c r="C12" s="66"/>
      <c r="D12" s="66"/>
      <c r="E12" s="66"/>
    </row>
    <row r="13" spans="1:5" x14ac:dyDescent="0.25">
      <c r="A13" s="61" t="s">
        <v>22</v>
      </c>
      <c r="B13" s="61"/>
      <c r="C13" s="61"/>
      <c r="D13" s="61"/>
      <c r="E13" s="61"/>
    </row>
    <row r="14" spans="1:5" x14ac:dyDescent="0.25">
      <c r="A14" s="65" t="s">
        <v>2</v>
      </c>
      <c r="B14" s="66"/>
      <c r="C14" s="66"/>
      <c r="D14" s="66"/>
      <c r="E14" s="66"/>
    </row>
    <row r="15" spans="1:5" x14ac:dyDescent="0.25">
      <c r="A15" s="61" t="s">
        <v>23</v>
      </c>
      <c r="B15" s="61"/>
      <c r="C15" s="61"/>
      <c r="D15" s="61"/>
      <c r="E15" s="61"/>
    </row>
    <row r="16" spans="1:5" x14ac:dyDescent="0.25">
      <c r="A16" s="65" t="s">
        <v>16</v>
      </c>
      <c r="B16" s="66"/>
      <c r="C16" s="66"/>
      <c r="D16" s="66"/>
      <c r="E16" s="66"/>
    </row>
    <row r="17" spans="1:7" ht="29.25" customHeight="1" x14ac:dyDescent="0.25">
      <c r="A17" s="61" t="s">
        <v>17</v>
      </c>
      <c r="B17" s="61"/>
      <c r="C17" s="61"/>
      <c r="D17" s="61"/>
      <c r="E17" s="61"/>
    </row>
    <row r="18" spans="1:7" ht="57.6" customHeight="1" x14ac:dyDescent="0.25">
      <c r="A18" s="61" t="s">
        <v>27</v>
      </c>
      <c r="B18" s="61"/>
      <c r="C18" s="61"/>
      <c r="D18" s="61"/>
      <c r="E18" s="61"/>
    </row>
    <row r="19" spans="1:7" ht="34.5" customHeight="1" x14ac:dyDescent="0.25">
      <c r="A19" s="67" t="s">
        <v>28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v>716.1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2" t="s">
        <v>44</v>
      </c>
      <c r="B22" s="9" t="s">
        <v>33</v>
      </c>
      <c r="C22" s="3" t="s">
        <v>4</v>
      </c>
      <c r="D22" s="3">
        <v>11.44</v>
      </c>
      <c r="E22" s="8">
        <f>D22*F20*G20</f>
        <v>24576.551999999996</v>
      </c>
    </row>
    <row r="23" spans="1:7" x14ac:dyDescent="0.25">
      <c r="A23" s="7" t="s">
        <v>40</v>
      </c>
      <c r="B23" s="9" t="s">
        <v>24</v>
      </c>
      <c r="C23" s="3" t="s">
        <v>4</v>
      </c>
      <c r="D23" s="3">
        <v>3.43</v>
      </c>
      <c r="E23" s="8">
        <f>D23*F20*G20</f>
        <v>7368.6690000000017</v>
      </c>
    </row>
    <row r="24" spans="1:7" ht="69" x14ac:dyDescent="0.25">
      <c r="A24" s="7" t="s">
        <v>49</v>
      </c>
      <c r="B24" s="9" t="s">
        <v>66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29</v>
      </c>
      <c r="B25" s="9" t="s">
        <v>66</v>
      </c>
      <c r="C25" s="3" t="s">
        <v>30</v>
      </c>
      <c r="D25" s="3"/>
      <c r="E25" s="8">
        <v>0</v>
      </c>
    </row>
    <row r="26" spans="1:7" x14ac:dyDescent="0.25">
      <c r="A26" s="40" t="s">
        <v>67</v>
      </c>
      <c r="B26" s="9" t="s">
        <v>68</v>
      </c>
      <c r="C26" s="3" t="s">
        <v>69</v>
      </c>
      <c r="D26" s="2">
        <v>2</v>
      </c>
      <c r="E26" s="27">
        <f>D26*206.95</f>
        <v>413.9</v>
      </c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34731.400999999998</v>
      </c>
    </row>
    <row r="29" spans="1:7" ht="31.95" customHeight="1" x14ac:dyDescent="0.25">
      <c r="A29" s="76" t="s">
        <v>70</v>
      </c>
      <c r="B29" s="76"/>
      <c r="C29" s="76"/>
      <c r="D29" s="76"/>
      <c r="E29" s="76"/>
    </row>
    <row r="30" spans="1:7" ht="32.25" customHeight="1" x14ac:dyDescent="0.25">
      <c r="A30" s="61" t="s">
        <v>21</v>
      </c>
      <c r="B30" s="61"/>
      <c r="C30" s="61"/>
      <c r="D30" s="61"/>
      <c r="E30" s="61"/>
    </row>
    <row r="31" spans="1:7" x14ac:dyDescent="0.25">
      <c r="A31" s="61" t="s">
        <v>20</v>
      </c>
      <c r="B31" s="61"/>
      <c r="C31" s="61"/>
      <c r="D31" s="61"/>
      <c r="E31" s="61"/>
    </row>
    <row r="32" spans="1:7" ht="27.75" customHeight="1" x14ac:dyDescent="0.25">
      <c r="A32" s="61" t="s">
        <v>32</v>
      </c>
      <c r="B32" s="61"/>
      <c r="C32" s="61"/>
      <c r="D32" s="61"/>
      <c r="E32" s="61"/>
    </row>
    <row r="33" spans="1:5" x14ac:dyDescent="0.25">
      <c r="A33" s="61" t="s">
        <v>18</v>
      </c>
      <c r="B33" s="61"/>
      <c r="C33" s="61"/>
      <c r="D33" s="61"/>
      <c r="E33" s="61"/>
    </row>
    <row r="34" spans="1:5" x14ac:dyDescent="0.25">
      <c r="A34" s="64" t="s">
        <v>5</v>
      </c>
      <c r="B34" s="64"/>
      <c r="C34" s="64"/>
      <c r="D34" s="64"/>
      <c r="E34" s="64"/>
    </row>
    <row r="35" spans="1:5" x14ac:dyDescent="0.25">
      <c r="A35" s="61" t="s">
        <v>18</v>
      </c>
      <c r="B35" s="61"/>
      <c r="C35" s="61"/>
      <c r="D35" s="61"/>
      <c r="E35" s="61"/>
    </row>
    <row r="36" spans="1:5" x14ac:dyDescent="0.25">
      <c r="A36" s="62" t="s">
        <v>31</v>
      </c>
      <c r="B36" s="62"/>
      <c r="C36" s="62"/>
      <c r="D36" s="62"/>
      <c r="E36" s="5"/>
    </row>
    <row r="37" spans="1:5" x14ac:dyDescent="0.25">
      <c r="B37" s="63" t="s">
        <v>19</v>
      </c>
      <c r="C37" s="63"/>
      <c r="D37" s="63"/>
      <c r="E37" s="6" t="s">
        <v>6</v>
      </c>
    </row>
    <row r="38" spans="1:5" x14ac:dyDescent="0.25">
      <c r="A38" s="35"/>
      <c r="B38" s="35"/>
      <c r="C38" s="35"/>
      <c r="D38" s="35"/>
      <c r="E38" s="35"/>
    </row>
    <row r="39" spans="1:5" x14ac:dyDescent="0.25">
      <c r="A39" s="62" t="s">
        <v>42</v>
      </c>
      <c r="B39" s="62"/>
      <c r="C39" s="62"/>
      <c r="D39" s="62"/>
      <c r="E39" s="5"/>
    </row>
    <row r="40" spans="1:5" x14ac:dyDescent="0.25">
      <c r="B40" s="63" t="s">
        <v>19</v>
      </c>
      <c r="C40" s="63"/>
      <c r="D40" s="63"/>
      <c r="E40" s="6" t="s">
        <v>6</v>
      </c>
    </row>
    <row r="42" spans="1:5" x14ac:dyDescent="0.25">
      <c r="A42" s="2" t="s">
        <v>58</v>
      </c>
    </row>
    <row r="43" spans="1:5" x14ac:dyDescent="0.25">
      <c r="A43" s="14" t="s">
        <v>34</v>
      </c>
    </row>
    <row r="44" spans="1:5" x14ac:dyDescent="0.25">
      <c r="A44" s="2" t="s">
        <v>39</v>
      </c>
      <c r="B44" s="15">
        <f>'3кв'!B48</f>
        <v>1261.4909999999945</v>
      </c>
    </row>
    <row r="45" spans="1:5" x14ac:dyDescent="0.25">
      <c r="A45" s="18" t="s">
        <v>63</v>
      </c>
      <c r="B45" s="16"/>
    </row>
    <row r="46" spans="1:5" x14ac:dyDescent="0.25">
      <c r="A46" s="2" t="s">
        <v>36</v>
      </c>
      <c r="B46" s="16">
        <v>37193.599999999999</v>
      </c>
    </row>
    <row r="47" spans="1:5" ht="27.6" x14ac:dyDescent="0.25">
      <c r="A47" s="37" t="s">
        <v>37</v>
      </c>
      <c r="B47" s="16">
        <f>E27</f>
        <v>34731.400999999998</v>
      </c>
    </row>
    <row r="48" spans="1:5" x14ac:dyDescent="0.25">
      <c r="A48" s="17" t="s">
        <v>38</v>
      </c>
      <c r="B48" s="19">
        <f>B44+B46-B47</f>
        <v>3723.6899999999951</v>
      </c>
    </row>
  </sheetData>
  <mergeCells count="30">
    <mergeCell ref="A1:E1"/>
    <mergeCell ref="A2:E2"/>
    <mergeCell ref="A3:E3"/>
    <mergeCell ref="A6:E6"/>
    <mergeCell ref="A7:E7"/>
    <mergeCell ref="A33:E33"/>
    <mergeCell ref="A34:E34"/>
    <mergeCell ref="A15:E15"/>
    <mergeCell ref="A16:E16"/>
    <mergeCell ref="A17:E17"/>
    <mergeCell ref="A18:E18"/>
    <mergeCell ref="A19:E19"/>
    <mergeCell ref="A20:E20"/>
    <mergeCell ref="D4:E4"/>
    <mergeCell ref="A29:E29"/>
    <mergeCell ref="A30:E30"/>
    <mergeCell ref="A31:E31"/>
    <mergeCell ref="A32:E32"/>
    <mergeCell ref="A9:E9"/>
    <mergeCell ref="A10:E10"/>
    <mergeCell ref="A11:E11"/>
    <mergeCell ref="A12:E12"/>
    <mergeCell ref="A13:E13"/>
    <mergeCell ref="A14:E14"/>
    <mergeCell ref="A8:E8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topLeftCell="A7" zoomScaleNormal="100" zoomScaleSheetLayoutView="100" workbookViewId="0">
      <selection activeCell="B24" sqref="B24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77" t="s">
        <v>71</v>
      </c>
      <c r="B1" s="77"/>
      <c r="C1" s="77"/>
      <c r="D1" s="41"/>
    </row>
    <row r="2" spans="1:5" ht="15.6" x14ac:dyDescent="0.3">
      <c r="A2" s="78" t="s">
        <v>72</v>
      </c>
      <c r="B2" s="78"/>
      <c r="C2" s="78"/>
      <c r="D2" s="1"/>
    </row>
    <row r="3" spans="1:5" ht="15.6" x14ac:dyDescent="0.3">
      <c r="A3" s="78" t="s">
        <v>73</v>
      </c>
      <c r="B3" s="78"/>
      <c r="C3" s="78"/>
      <c r="D3" s="1"/>
    </row>
    <row r="4" spans="1:5" ht="15.6" x14ac:dyDescent="0.3">
      <c r="A4" s="77" t="s">
        <v>86</v>
      </c>
      <c r="B4" s="77"/>
      <c r="C4" s="77"/>
      <c r="D4" s="41"/>
    </row>
    <row r="5" spans="1:5" ht="15.6" x14ac:dyDescent="0.3">
      <c r="A5" s="79"/>
      <c r="B5" s="79"/>
      <c r="C5" s="79"/>
      <c r="D5" s="1"/>
    </row>
    <row r="6" spans="1:5" ht="15.6" x14ac:dyDescent="0.3">
      <c r="A6" s="1"/>
      <c r="B6" s="42" t="s">
        <v>74</v>
      </c>
      <c r="C6" s="43">
        <f>'1кв'!B44</f>
        <v>-4485.7299999999996</v>
      </c>
      <c r="D6" s="44"/>
    </row>
    <row r="7" spans="1:5" ht="15.6" x14ac:dyDescent="0.3">
      <c r="A7" s="1"/>
      <c r="B7" s="42" t="s">
        <v>87</v>
      </c>
      <c r="C7" s="43"/>
      <c r="D7" s="44"/>
    </row>
    <row r="8" spans="1:5" ht="15.6" x14ac:dyDescent="0.3">
      <c r="A8" s="45" t="s">
        <v>75</v>
      </c>
      <c r="B8" s="42" t="s">
        <v>76</v>
      </c>
      <c r="C8" s="46">
        <f>'1кв'!B46+'2кв'!B46+'3кв'!B46+'4кв'!B46</f>
        <v>128387.01000000001</v>
      </c>
      <c r="D8" s="47"/>
    </row>
    <row r="9" spans="1:5" ht="15.6" x14ac:dyDescent="0.3">
      <c r="A9" s="39"/>
      <c r="B9" s="42" t="s">
        <v>77</v>
      </c>
      <c r="C9" s="48">
        <f>SUM(C8:C8)</f>
        <v>128387.01000000001</v>
      </c>
      <c r="D9" s="44"/>
    </row>
    <row r="10" spans="1:5" ht="15.6" x14ac:dyDescent="0.3">
      <c r="A10" s="1"/>
      <c r="B10" s="80"/>
      <c r="C10" s="80"/>
      <c r="D10" s="49"/>
    </row>
    <row r="11" spans="1:5" ht="15.6" x14ac:dyDescent="0.3">
      <c r="A11" s="1" t="s">
        <v>78</v>
      </c>
      <c r="B11" s="50" t="s">
        <v>44</v>
      </c>
      <c r="C11" s="51">
        <f>'1кв'!E22+'2кв'!E22+'3кв'!E22+'4кв'!E22</f>
        <v>83535.671999999991</v>
      </c>
      <c r="D11" s="49"/>
    </row>
    <row r="12" spans="1:5" ht="15.6" x14ac:dyDescent="0.3">
      <c r="A12" s="1"/>
      <c r="B12" s="52" t="s">
        <v>40</v>
      </c>
      <c r="C12" s="51">
        <f>'1кв'!E23+'2кв'!E23+'3кв'!E23+'4кв'!E23</f>
        <v>28937.898000000005</v>
      </c>
      <c r="D12" s="49"/>
      <c r="E12" s="53"/>
    </row>
    <row r="13" spans="1:5" ht="46.8" x14ac:dyDescent="0.3">
      <c r="B13" s="52" t="s">
        <v>49</v>
      </c>
      <c r="C13" s="51">
        <f>'1кв'!E24+'2кв'!E24+'3кв'!E24+'4кв'!E24</f>
        <v>7290.12</v>
      </c>
      <c r="D13" s="49"/>
    </row>
    <row r="14" spans="1:5" ht="15.6" x14ac:dyDescent="0.3">
      <c r="A14" s="1"/>
      <c r="B14" s="52" t="s">
        <v>29</v>
      </c>
      <c r="C14" s="51">
        <f>'1кв'!E25+'2кв'!E25+'3кв'!E25+'4кв'!E25</f>
        <v>0</v>
      </c>
      <c r="D14" s="49"/>
    </row>
    <row r="15" spans="1:5" ht="15.6" x14ac:dyDescent="0.3">
      <c r="A15" s="1"/>
      <c r="B15" s="54" t="s">
        <v>88</v>
      </c>
      <c r="C15" s="55">
        <f>2*206.95</f>
        <v>413.9</v>
      </c>
      <c r="D15" s="49"/>
    </row>
    <row r="16" spans="1:5" ht="15.6" x14ac:dyDescent="0.3">
      <c r="A16" s="1"/>
      <c r="B16" s="56" t="s">
        <v>79</v>
      </c>
      <c r="C16" s="55">
        <f>SUM(C17:C17)</f>
        <v>0</v>
      </c>
      <c r="D16" s="49"/>
    </row>
    <row r="17" spans="1:5" ht="15.6" x14ac:dyDescent="0.3">
      <c r="A17" s="1"/>
      <c r="B17" s="57"/>
      <c r="C17" s="55"/>
      <c r="D17" s="49"/>
    </row>
    <row r="18" spans="1:5" ht="15.6" x14ac:dyDescent="0.3">
      <c r="A18" s="1"/>
      <c r="B18" s="58" t="s">
        <v>80</v>
      </c>
      <c r="C18" s="59">
        <f>SUM(C11:C16)</f>
        <v>120177.58999999998</v>
      </c>
      <c r="D18" s="49"/>
      <c r="E18" s="53"/>
    </row>
    <row r="19" spans="1:5" ht="15.6" x14ac:dyDescent="0.3">
      <c r="A19" s="1"/>
      <c r="B19" s="60" t="s">
        <v>81</v>
      </c>
      <c r="C19" s="59">
        <f>C6+C9-C18</f>
        <v>3723.6900000000314</v>
      </c>
      <c r="D19" s="49"/>
    </row>
    <row r="20" spans="1:5" ht="15.6" x14ac:dyDescent="0.3">
      <c r="A20" s="1"/>
      <c r="B20" s="45"/>
      <c r="C20" s="45"/>
      <c r="D20" s="49"/>
    </row>
    <row r="21" spans="1:5" ht="15.6" x14ac:dyDescent="0.3">
      <c r="A21" s="1"/>
      <c r="B21" s="45"/>
      <c r="C21" s="45"/>
      <c r="D21" s="49"/>
    </row>
    <row r="22" spans="1:5" ht="15.6" x14ac:dyDescent="0.3">
      <c r="A22" s="1"/>
      <c r="B22" s="45"/>
      <c r="C22" s="45"/>
      <c r="D22" s="49"/>
    </row>
    <row r="23" spans="1:5" ht="15.6" x14ac:dyDescent="0.3">
      <c r="A23" s="45" t="s">
        <v>82</v>
      </c>
      <c r="C23" s="45"/>
      <c r="D23" s="49"/>
    </row>
    <row r="24" spans="1:5" ht="15.6" x14ac:dyDescent="0.3">
      <c r="A24" s="1"/>
      <c r="B24" s="45"/>
      <c r="C24" s="45"/>
      <c r="D24" s="49"/>
    </row>
    <row r="25" spans="1:5" ht="15.6" x14ac:dyDescent="0.3">
      <c r="A25" s="1"/>
      <c r="B25" s="45"/>
      <c r="C25" s="45"/>
      <c r="D25" s="49"/>
    </row>
    <row r="26" spans="1:5" ht="15.6" x14ac:dyDescent="0.3">
      <c r="A26" s="1" t="s">
        <v>83</v>
      </c>
      <c r="B26" s="45" t="s">
        <v>84</v>
      </c>
      <c r="C26" s="45"/>
      <c r="D26" s="49"/>
    </row>
    <row r="27" spans="1:5" ht="15.6" x14ac:dyDescent="0.3">
      <c r="A27" s="1"/>
      <c r="B27" s="45" t="s">
        <v>89</v>
      </c>
      <c r="C27" s="45"/>
      <c r="D27" s="49"/>
    </row>
    <row r="28" spans="1:5" ht="15.6" x14ac:dyDescent="0.3">
      <c r="A28" s="1"/>
      <c r="B28" s="45" t="s">
        <v>85</v>
      </c>
      <c r="C28" s="45"/>
      <c r="D28" s="49"/>
    </row>
    <row r="29" spans="1:5" ht="15.6" x14ac:dyDescent="0.3">
      <c r="A29" s="1"/>
      <c r="B29" s="45"/>
      <c r="C29" s="45"/>
      <c r="D29" s="49"/>
    </row>
    <row r="30" spans="1:5" ht="15.6" x14ac:dyDescent="0.3">
      <c r="A30" s="81" t="s">
        <v>90</v>
      </c>
      <c r="B30" s="81"/>
      <c r="C30" s="81"/>
      <c r="D30" s="49"/>
    </row>
    <row r="31" spans="1:5" ht="15.6" x14ac:dyDescent="0.3">
      <c r="A31" s="1"/>
      <c r="B31" s="45"/>
      <c r="C31" s="45"/>
      <c r="D31" s="49"/>
    </row>
    <row r="32" spans="1:5" ht="15.6" x14ac:dyDescent="0.3">
      <c r="A32" s="1"/>
      <c r="B32" s="45"/>
      <c r="C32" s="45"/>
      <c r="D32" s="49"/>
    </row>
    <row r="33" spans="1:4" ht="15.6" x14ac:dyDescent="0.3">
      <c r="A33" s="1"/>
      <c r="B33" s="45"/>
      <c r="C33" s="45"/>
      <c r="D33" s="49"/>
    </row>
    <row r="34" spans="1:4" ht="15.6" x14ac:dyDescent="0.3">
      <c r="A34" s="1"/>
      <c r="B34" s="45"/>
      <c r="C34" s="45"/>
      <c r="D34" s="49"/>
    </row>
    <row r="35" spans="1:4" ht="15.6" x14ac:dyDescent="0.3">
      <c r="A35" s="1"/>
      <c r="B35" s="45"/>
      <c r="C35" s="45"/>
      <c r="D35" s="49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1кв</vt:lpstr>
      <vt:lpstr>2кв</vt:lpstr>
      <vt:lpstr>3кв</vt:lpstr>
      <vt:lpstr>4кв</vt:lpstr>
      <vt:lpstr>отчет</vt:lpstr>
      <vt:lpstr>Лист3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2021-03-15T10:57:33Z</dcterms:modified>
</cp:coreProperties>
</file>